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V:\Projects\ANY\K7\092686.000\12_Deliverables\Addendum No. 1\"/>
    </mc:Choice>
  </mc:AlternateContent>
  <xr:revisionPtr revIDLastSave="0" documentId="8_{6CD0663E-8AFB-4A1D-B457-D9F3072A5139}" xr6:coauthVersionLast="47" xr6:coauthVersionMax="47" xr10:uidLastSave="{00000000-0000-0000-0000-000000000000}"/>
  <bookViews>
    <workbookView xWindow="28680" yWindow="-120" windowWidth="29040" windowHeight="15840" xr2:uid="{530EC4B9-5C58-4F71-AC5D-059A9404E11B}"/>
  </bookViews>
  <sheets>
    <sheet name="IP" sheetId="1" r:id="rId1"/>
  </sheets>
  <externalReferences>
    <externalReference r:id="rId2"/>
  </externalReferences>
  <definedNames>
    <definedName name="_xlnm.Print_Area" localSheetId="0">IP!$A$1:$H$56</definedName>
    <definedName name="_xlnm.Print_Titles" localSheetId="0">IP!$1:$8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2" i="1" l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E38" i="1" s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8" i="1"/>
  <c r="E17" i="1"/>
  <c r="E16" i="1"/>
  <c r="E15" i="1"/>
  <c r="E14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3" i="1"/>
  <c r="G7" i="1"/>
</calcChain>
</file>

<file path=xl/sharedStrings.xml><?xml version="1.0" encoding="utf-8"?>
<sst xmlns="http://schemas.openxmlformats.org/spreadsheetml/2006/main" count="148" uniqueCount="86">
  <si>
    <t>ITEMIZED PROPOSAL</t>
  </si>
  <si>
    <t xml:space="preserve">Project Milestone: </t>
  </si>
  <si>
    <t>Addendum No. 1</t>
  </si>
  <si>
    <t>Date:</t>
  </si>
  <si>
    <t>ITEM NO.</t>
  </si>
  <si>
    <t>SPECIFICATION</t>
  </si>
  <si>
    <t>DESCRIPTION OF ITEM</t>
  </si>
  <si>
    <t>UNIT</t>
  </si>
  <si>
    <t>QUANTITY</t>
  </si>
  <si>
    <t>UNIT PRICE</t>
  </si>
  <si>
    <t>UNIT PRICE (WORDS)</t>
  </si>
  <si>
    <t>TOTAL</t>
  </si>
  <si>
    <t>MST-02</t>
  </si>
  <si>
    <t>MAINTENANCE OF TRAFFIC</t>
  </si>
  <si>
    <t>LSUM</t>
  </si>
  <si>
    <t>MST-03</t>
  </si>
  <si>
    <t>CONSTRUCTION ENGINEERING</t>
  </si>
  <si>
    <t>MST-04</t>
  </si>
  <si>
    <t>PROJECT SECURITY</t>
  </si>
  <si>
    <t>C-102</t>
  </si>
  <si>
    <t>INSTALLATION, MAINTENANACE AND REMOVAL OF CONSTRUCTION ENTRANCE</t>
  </si>
  <si>
    <t>EA</t>
  </si>
  <si>
    <t>CONCRETE WASHOUT</t>
  </si>
  <si>
    <t>INSTALLATION AND REMOVAL OF STRAW WATTLES</t>
  </si>
  <si>
    <t>LFT</t>
  </si>
  <si>
    <t>INSTALLATION AND REMOVAL OF INLET PROTECTION, IN TURF</t>
  </si>
  <si>
    <t>INSTALLATION AND REMOVAL OF INLET PROTECTION, IN PAVEMENT</t>
  </si>
  <si>
    <t>EROSION CONTROL BLANKET</t>
  </si>
  <si>
    <t>SYS</t>
  </si>
  <si>
    <t>PERMANENT ROCK CHECK DAM</t>
  </si>
  <si>
    <t>C-105</t>
  </si>
  <si>
    <t>MOBILIZATION/DEMOBILIZATION</t>
  </si>
  <si>
    <t>RPR FIELD OFFICE</t>
  </si>
  <si>
    <t>MOS</t>
  </si>
  <si>
    <t>P-101</t>
  </si>
  <si>
    <t>ASPHALT PAVEMENT REMOVAL, FULL DEPTH</t>
  </si>
  <si>
    <t>REMOVE AGGREGATE BASE</t>
  </si>
  <si>
    <t>REMOVE DRAINAGE STRUCTURE, INLET</t>
  </si>
  <si>
    <t>REMOVE 12-INCH HDPE</t>
  </si>
  <si>
    <t>REMOVE 8-INCH CPP</t>
  </si>
  <si>
    <t>REMOVE TAXIWAY RETROREFLECTOR</t>
  </si>
  <si>
    <t>PAVEMENT MARKING REMOVAL</t>
  </si>
  <si>
    <t>SFT</t>
  </si>
  <si>
    <t>REMOVE EXISTING ROCK CHECK DAM</t>
  </si>
  <si>
    <t>P-152</t>
  </si>
  <si>
    <t>UNCLASSIFIED EXCAVATION</t>
  </si>
  <si>
    <t>CYS</t>
  </si>
  <si>
    <t>UNDERCUT UNSUITABLE MATERIAL (UNDISTRIBUTED)</t>
  </si>
  <si>
    <t>P-154</t>
  </si>
  <si>
    <t>GEOGRID</t>
  </si>
  <si>
    <t>SUBBASE COURSE</t>
  </si>
  <si>
    <t>INDOT 402</t>
  </si>
  <si>
    <t>HMA, 2, 76-22, SURFACE, 9.5 MM</t>
  </si>
  <si>
    <t>TON</t>
  </si>
  <si>
    <t>HMA, 2, 76-22, BASE, 25 MM</t>
  </si>
  <si>
    <t>P-605</t>
  </si>
  <si>
    <t>JOINT SEALING</t>
  </si>
  <si>
    <t>P-620</t>
  </si>
  <si>
    <t>PAVEMENT MARKING SURFACE PREPARATION</t>
  </si>
  <si>
    <t>PAVEMENT MARKING, YELLOW 50%</t>
  </si>
  <si>
    <t>PAVEMENT MARKING, YELLOW 100%</t>
  </si>
  <si>
    <t>PAVEMENT MARKING, BLACK 100%</t>
  </si>
  <si>
    <t>D-701</t>
  </si>
  <si>
    <t>RCP - 12 INCH, CLASS III</t>
  </si>
  <si>
    <t>RCP - 15 INCH, CLASS III</t>
  </si>
  <si>
    <t>RCP - 18 INCH, CLASS III</t>
  </si>
  <si>
    <t>D-705</t>
  </si>
  <si>
    <t>6 INCH PERFORATED UNDERDRAIN, COMPLETE</t>
  </si>
  <si>
    <t>UNDERDRAIN CLEANOUT, TYPE 1</t>
  </si>
  <si>
    <t>D-751</t>
  </si>
  <si>
    <t>INDOT TYPE "A" INLET</t>
  </si>
  <si>
    <t>INDOT TYPE "M" INLET</t>
  </si>
  <si>
    <t>INDOT TYPE "C" MANHOLE</t>
  </si>
  <si>
    <t>T-901</t>
  </si>
  <si>
    <t>HYDROMULCH SEEDING</t>
  </si>
  <si>
    <t>KSF</t>
  </si>
  <si>
    <t>T-904</t>
  </si>
  <si>
    <t>SODDING</t>
  </si>
  <si>
    <t>L-125</t>
  </si>
  <si>
    <t>L-853 RETROREFLECTIVE TAXIWAY REFLECTOR - SOIL ANCHOR</t>
  </si>
  <si>
    <t>SUBMITTED BY:</t>
  </si>
  <si>
    <t>TITLE:</t>
  </si>
  <si>
    <t>ADDRESS:</t>
  </si>
  <si>
    <t>END OF  ITEMIZED PROPOSAL</t>
  </si>
  <si>
    <t xml:space="preserve">TOTAL BID AMOUNT = </t>
  </si>
  <si>
    <t>SMD CONSTRUCT TAXILANE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</si>
</sst>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[$-409]mmmm\ d\,\ yyyy;@"/>
    <numFmt numFmtId="165" formatCode="&quot;$&quot;#,##0.00"/>
    <numFmt numFmtId="166" formatCode="0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ptos Narrow"/>
      <family val="2"/>
      <scheme val="minor"/>
    </font>
    <font>
      <sz val="7"/>
      <name val="Arial"/>
      <family val="2"/>
    </font>
    <font>
      <b/>
      <sz val="11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8"/>
      <name val="Aptos Narrow"/>
      <family val="2"/>
      <scheme val="minor"/>
    </font>
    <font>
      <sz val="10"/>
      <name val="Courier"/>
      <family val="3"/>
    </font>
    <font>
      <b/>
      <sz val="11"/>
      <color indexed="8"/>
      <name val="Aptos Narrow"/>
      <family val="2"/>
      <scheme val="minor"/>
    </font>
    <font>
      <b/>
      <sz val="14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</cellStyleXfs>
  <cellXfs count="99">
    <xf numFmtId="0" fontId="0" fillId="0" borderId="0" xfId="0"/>
    <xf numFmtId="0" fontId="4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7" fillId="0" borderId="7" xfId="2" applyFont="1" applyBorder="1" applyAlignment="1">
      <alignment vertical="center"/>
    </xf>
    <xf numFmtId="0" fontId="6" fillId="0" borderId="7" xfId="2" applyFont="1" applyBorder="1" applyAlignment="1">
      <alignment horizontal="right" vertical="center"/>
    </xf>
    <xf numFmtId="0" fontId="8" fillId="3" borderId="9" xfId="2" applyFont="1" applyFill="1" applyBorder="1" applyAlignment="1">
      <alignment horizontal="center" vertical="center" wrapText="1"/>
    </xf>
    <xf numFmtId="3" fontId="8" fillId="3" borderId="9" xfId="2" applyNumberFormat="1" applyFont="1" applyFill="1" applyBorder="1" applyAlignment="1">
      <alignment horizontal="center" vertical="center" wrapText="1"/>
    </xf>
    <xf numFmtId="165" fontId="8" fillId="3" borderId="9" xfId="2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3" fontId="10" fillId="0" borderId="9" xfId="1" applyNumberFormat="1" applyFont="1" applyFill="1" applyBorder="1" applyAlignment="1">
      <alignment horizontal="center" vertical="center"/>
    </xf>
    <xf numFmtId="8" fontId="8" fillId="0" borderId="9" xfId="2" applyNumberFormat="1" applyFont="1" applyBorder="1"/>
    <xf numFmtId="0" fontId="8" fillId="0" borderId="9" xfId="2" applyFont="1" applyBorder="1"/>
    <xf numFmtId="0" fontId="8" fillId="0" borderId="9" xfId="2" applyFont="1" applyBorder="1" applyAlignment="1">
      <alignment horizontal="center"/>
    </xf>
    <xf numFmtId="8" fontId="11" fillId="0" borderId="9" xfId="2" applyNumberFormat="1" applyFont="1" applyBorder="1"/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 vertical="center"/>
    </xf>
    <xf numFmtId="3" fontId="12" fillId="0" borderId="7" xfId="2" applyNumberFormat="1" applyFont="1" applyBorder="1" applyAlignment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165" fontId="12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8" fontId="8" fillId="0" borderId="9" xfId="2" applyNumberFormat="1" applyFont="1" applyBorder="1" applyAlignment="1">
      <alignment horizontal="right" wrapText="1"/>
    </xf>
    <xf numFmtId="0" fontId="8" fillId="0" borderId="9" xfId="2" applyFont="1" applyBorder="1" applyAlignment="1">
      <alignment horizontal="center" wrapText="1"/>
    </xf>
    <xf numFmtId="3" fontId="8" fillId="0" borderId="9" xfId="2" applyNumberFormat="1" applyFont="1" applyBorder="1" applyAlignment="1">
      <alignment horizontal="left" wrapText="1"/>
    </xf>
    <xf numFmtId="3" fontId="8" fillId="0" borderId="9" xfId="2" applyNumberFormat="1" applyFont="1" applyBorder="1" applyAlignment="1">
      <alignment horizontal="center" wrapText="1"/>
    </xf>
    <xf numFmtId="8" fontId="11" fillId="0" borderId="9" xfId="2" applyNumberFormat="1" applyFont="1" applyBorder="1" applyAlignment="1">
      <alignment horizontal="right"/>
    </xf>
    <xf numFmtId="0" fontId="11" fillId="0" borderId="9" xfId="2" applyFont="1" applyBorder="1"/>
    <xf numFmtId="166" fontId="12" fillId="0" borderId="0" xfId="3" applyNumberFormat="1" applyFont="1" applyAlignment="1">
      <alignment horizontal="center"/>
    </xf>
    <xf numFmtId="0" fontId="14" fillId="0" borderId="0" xfId="3" applyFont="1" applyAlignment="1">
      <alignment horizontal="left"/>
    </xf>
    <xf numFmtId="3" fontId="12" fillId="0" borderId="0" xfId="3" applyNumberFormat="1" applyFont="1" applyAlignment="1">
      <alignment horizontal="center"/>
    </xf>
    <xf numFmtId="8" fontId="8" fillId="0" borderId="0" xfId="2" applyNumberFormat="1" applyFont="1"/>
    <xf numFmtId="0" fontId="8" fillId="0" borderId="0" xfId="2" applyFont="1"/>
    <xf numFmtId="166" fontId="12" fillId="2" borderId="0" xfId="3" applyNumberFormat="1" applyFont="1" applyFill="1" applyAlignment="1">
      <alignment horizontal="center"/>
    </xf>
    <xf numFmtId="0" fontId="14" fillId="2" borderId="0" xfId="3" applyFont="1" applyFill="1" applyAlignment="1">
      <alignment horizontal="left"/>
    </xf>
    <xf numFmtId="3" fontId="12" fillId="2" borderId="0" xfId="3" applyNumberFormat="1" applyFont="1" applyFill="1" applyAlignment="1">
      <alignment horizontal="center"/>
    </xf>
    <xf numFmtId="8" fontId="8" fillId="2" borderId="0" xfId="2" applyNumberFormat="1" applyFont="1" applyFill="1"/>
    <xf numFmtId="0" fontId="8" fillId="2" borderId="0" xfId="2" applyFont="1" applyFill="1"/>
    <xf numFmtId="8" fontId="3" fillId="0" borderId="9" xfId="2" applyNumberFormat="1" applyFont="1" applyBorder="1"/>
    <xf numFmtId="0" fontId="3" fillId="0" borderId="9" xfId="2" applyFont="1" applyBorder="1"/>
    <xf numFmtId="0" fontId="8" fillId="2" borderId="0" xfId="2" applyFont="1" applyFill="1" applyAlignment="1">
      <alignment horizontal="center" vertical="center" wrapText="1"/>
    </xf>
    <xf numFmtId="3" fontId="8" fillId="2" borderId="0" xfId="2" applyNumberFormat="1" applyFont="1" applyFill="1" applyAlignment="1">
      <alignment horizontal="left" vertical="center" wrapText="1"/>
    </xf>
    <xf numFmtId="3" fontId="8" fillId="2" borderId="0" xfId="2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vertical="center"/>
    </xf>
    <xf numFmtId="165" fontId="8" fillId="2" borderId="0" xfId="2" applyNumberFormat="1" applyFont="1" applyFill="1" applyAlignment="1">
      <alignment vertical="center"/>
    </xf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right"/>
    </xf>
    <xf numFmtId="3" fontId="12" fillId="2" borderId="7" xfId="2" applyNumberFormat="1" applyFont="1" applyFill="1" applyBorder="1" applyAlignment="1">
      <alignment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vertical="center"/>
    </xf>
    <xf numFmtId="165" fontId="12" fillId="2" borderId="0" xfId="2" applyNumberFormat="1" applyFont="1" applyFill="1" applyAlignment="1">
      <alignment vertical="center"/>
    </xf>
    <xf numFmtId="0" fontId="12" fillId="2" borderId="0" xfId="2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3" fontId="4" fillId="2" borderId="0" xfId="2" applyNumberFormat="1" applyFont="1" applyFill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3" fontId="4" fillId="0" borderId="0" xfId="2" applyNumberFormat="1" applyFont="1" applyAlignment="1">
      <alignment vertical="center"/>
    </xf>
    <xf numFmtId="165" fontId="4" fillId="0" borderId="0" xfId="2" applyNumberFormat="1" applyFont="1" applyAlignment="1">
      <alignment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8" fontId="8" fillId="0" borderId="16" xfId="2" applyNumberFormat="1" applyFont="1" applyBorder="1" applyAlignment="1">
      <alignment horizontal="center" wrapText="1"/>
    </xf>
    <xf numFmtId="8" fontId="8" fillId="0" borderId="17" xfId="2" applyNumberFormat="1" applyFont="1" applyBorder="1" applyAlignment="1">
      <alignment horizontal="center" wrapText="1"/>
    </xf>
    <xf numFmtId="8" fontId="8" fillId="0" borderId="18" xfId="2" applyNumberFormat="1" applyFont="1" applyBorder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14" fillId="0" borderId="16" xfId="3" applyFont="1" applyBorder="1" applyAlignment="1">
      <alignment horizontal="right"/>
    </xf>
    <xf numFmtId="0" fontId="14" fillId="0" borderId="17" xfId="3" applyFont="1" applyBorder="1" applyAlignment="1">
      <alignment horizontal="right"/>
    </xf>
    <xf numFmtId="0" fontId="14" fillId="0" borderId="18" xfId="3" applyFont="1" applyBorder="1" applyAlignment="1">
      <alignment horizontal="right"/>
    </xf>
    <xf numFmtId="0" fontId="15" fillId="0" borderId="16" xfId="3" applyFont="1" applyBorder="1" applyAlignment="1">
      <alignment horizontal="right"/>
    </xf>
    <xf numFmtId="0" fontId="15" fillId="0" borderId="17" xfId="3" applyFont="1" applyBorder="1" applyAlignment="1">
      <alignment horizontal="right"/>
    </xf>
    <xf numFmtId="0" fontId="15" fillId="0" borderId="18" xfId="3" applyFont="1" applyBorder="1" applyAlignment="1">
      <alignment horizontal="right"/>
    </xf>
    <xf numFmtId="0" fontId="1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right"/>
    </xf>
    <xf numFmtId="49" fontId="5" fillId="2" borderId="0" xfId="2" applyNumberFormat="1" applyFont="1" applyFill="1" applyAlignment="1">
      <alignment horizontal="right"/>
    </xf>
    <xf numFmtId="49" fontId="5" fillId="2" borderId="5" xfId="2" applyNumberFormat="1" applyFont="1" applyFill="1" applyBorder="1" applyAlignment="1">
      <alignment horizontal="right"/>
    </xf>
    <xf numFmtId="0" fontId="5" fillId="2" borderId="4" xfId="2" applyFont="1" applyFill="1" applyBorder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164" fontId="6" fillId="0" borderId="7" xfId="2" applyNumberFormat="1" applyFont="1" applyBorder="1" applyAlignment="1">
      <alignment horizontal="center" vertical="center"/>
    </xf>
    <xf numFmtId="164" fontId="6" fillId="0" borderId="8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C937B900-534E-4F8A-AF21-508170B8D102}"/>
    <cellStyle name="Normal_Apron Duct Banks Cost Estimate" xfId="3" xr:uid="{0474BD40-BBCA-4D4A-9E35-1D37B1CCF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ha-llp.com\proj\Projects\ANY\K7\092686.000\11_Cost_Estimates\SMD%20Construct%20T-Hangar%20and%20Taxilane%20OPC%20100%25.xlsm" TargetMode="External"/><Relationship Id="rId1" Type="http://schemas.openxmlformats.org/officeDocument/2006/relationships/externalLinkPath" Target="/Projects/ANY/K7/092686.000/11_Cost_Estimates/SMD%20Construct%20T-Hangar%20and%20Taxilane%20OPC%20100%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 - OPC"/>
      <sheetName val="2 - IP"/>
      <sheetName val="3 - EOQ"/>
      <sheetName val="REF"/>
      <sheetName val="Percent of Total"/>
      <sheetName val="M-300"/>
      <sheetName val="253000"/>
      <sheetName val="C-102"/>
      <sheetName val="P-101"/>
      <sheetName val="P-152"/>
      <sheetName val="P-154"/>
      <sheetName val="P-155"/>
      <sheetName val="INDOT 401"/>
      <sheetName val="INDOT 502"/>
      <sheetName val="P-605"/>
      <sheetName val="P-620"/>
      <sheetName val="D-701"/>
      <sheetName val="D-705"/>
      <sheetName val="D-751"/>
      <sheetName val="T-901"/>
      <sheetName val="T-904"/>
      <sheetName val="T-908"/>
      <sheetName val="L-125"/>
      <sheetName val="Template"/>
    </sheetNames>
    <sheetDataSet>
      <sheetData sheetId="0">
        <row r="4">
          <cell r="C4" t="str">
            <v>Fort Wayne Airport Authority</v>
          </cell>
        </row>
        <row r="5">
          <cell r="C5">
            <v>45814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I12">
            <v>1390</v>
          </cell>
        </row>
        <row r="17">
          <cell r="I17">
            <v>13</v>
          </cell>
          <cell r="N17">
            <v>3</v>
          </cell>
        </row>
        <row r="23">
          <cell r="I23">
            <v>2340</v>
          </cell>
        </row>
        <row r="27">
          <cell r="I27">
            <v>3</v>
          </cell>
        </row>
      </sheetData>
      <sheetData sheetId="8">
        <row r="13">
          <cell r="I13">
            <v>25</v>
          </cell>
        </row>
        <row r="17">
          <cell r="I17">
            <v>1</v>
          </cell>
        </row>
        <row r="22">
          <cell r="I22">
            <v>310</v>
          </cell>
        </row>
        <row r="27">
          <cell r="I27">
            <v>30</v>
          </cell>
        </row>
        <row r="31">
          <cell r="I31">
            <v>3</v>
          </cell>
        </row>
        <row r="37">
          <cell r="I37">
            <v>120</v>
          </cell>
        </row>
        <row r="41">
          <cell r="I41">
            <v>3</v>
          </cell>
        </row>
        <row r="47">
          <cell r="I47">
            <v>420</v>
          </cell>
        </row>
      </sheetData>
      <sheetData sheetId="9">
        <row r="14">
          <cell r="I14">
            <v>2500</v>
          </cell>
        </row>
        <row r="36">
          <cell r="I36">
            <v>2740</v>
          </cell>
        </row>
        <row r="50">
          <cell r="I50">
            <v>350</v>
          </cell>
        </row>
      </sheetData>
      <sheetData sheetId="10">
        <row r="26">
          <cell r="I26">
            <v>1060</v>
          </cell>
        </row>
      </sheetData>
      <sheetData sheetId="11"/>
      <sheetData sheetId="12">
        <row r="22">
          <cell r="I22">
            <v>340</v>
          </cell>
        </row>
        <row r="52">
          <cell r="I52">
            <v>620</v>
          </cell>
        </row>
      </sheetData>
      <sheetData sheetId="13"/>
      <sheetData sheetId="14">
        <row r="13">
          <cell r="I13">
            <v>1000</v>
          </cell>
        </row>
      </sheetData>
      <sheetData sheetId="15">
        <row r="19">
          <cell r="I19">
            <v>230</v>
          </cell>
        </row>
        <row r="32">
          <cell r="I32">
            <v>450</v>
          </cell>
        </row>
        <row r="38">
          <cell r="I38">
            <v>900</v>
          </cell>
        </row>
      </sheetData>
      <sheetData sheetId="16">
        <row r="15">
          <cell r="I15">
            <v>80</v>
          </cell>
        </row>
        <row r="24">
          <cell r="I24">
            <v>190</v>
          </cell>
        </row>
        <row r="34">
          <cell r="I34">
            <v>300</v>
          </cell>
        </row>
      </sheetData>
      <sheetData sheetId="17">
        <row r="16">
          <cell r="I16">
            <v>340</v>
          </cell>
        </row>
        <row r="22">
          <cell r="I22">
            <v>1</v>
          </cell>
        </row>
      </sheetData>
      <sheetData sheetId="18">
        <row r="12">
          <cell r="I12">
            <v>1</v>
          </cell>
        </row>
        <row r="17">
          <cell r="I17">
            <v>3</v>
          </cell>
        </row>
        <row r="22">
          <cell r="I22">
            <v>2</v>
          </cell>
        </row>
      </sheetData>
      <sheetData sheetId="19">
        <row r="13">
          <cell r="I13">
            <v>110</v>
          </cell>
        </row>
      </sheetData>
      <sheetData sheetId="20">
        <row r="13">
          <cell r="I13">
            <v>480</v>
          </cell>
        </row>
      </sheetData>
      <sheetData sheetId="21"/>
      <sheetData sheetId="22">
        <row r="12">
          <cell r="I12">
            <v>4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4B78-1C29-4DCA-AD69-D912BCB3917C}">
  <sheetPr codeName="Sheet3">
    <pageSetUpPr fitToPage="1"/>
  </sheetPr>
  <dimension ref="A1:AE151"/>
  <sheetViews>
    <sheetView tabSelected="1" view="pageBreakPreview" zoomScale="86" zoomScaleNormal="49" zoomScaleSheetLayoutView="86" workbookViewId="0">
      <pane xSplit="6" ySplit="15" topLeftCell="G16" activePane="bottomRight" state="frozen"/>
      <selection pane="topRight" activeCell="G1" sqref="G1"/>
      <selection pane="bottomLeft" activeCell="A16" sqref="A16"/>
      <selection pane="bottomRight" activeCell="K28" sqref="K28"/>
    </sheetView>
  </sheetViews>
  <sheetFormatPr defaultRowHeight="9.6" x14ac:dyDescent="0.3"/>
  <cols>
    <col min="1" max="1" width="10.6640625" style="61" customWidth="1"/>
    <col min="2" max="2" width="14.6640625" style="61" customWidth="1"/>
    <col min="3" max="3" width="63.109375" style="2" customWidth="1"/>
    <col min="4" max="4" width="10.6640625" style="62" customWidth="1"/>
    <col min="5" max="5" width="10.6640625" style="61" customWidth="1"/>
    <col min="6" max="6" width="14.33203125" style="2" customWidth="1"/>
    <col min="7" max="7" width="47.33203125" style="63" customWidth="1"/>
    <col min="8" max="8" width="20.6640625" style="63" customWidth="1"/>
    <col min="9" max="256" width="9.109375" style="2"/>
    <col min="257" max="257" width="4.6640625" style="2" customWidth="1"/>
    <col min="258" max="258" width="8.88671875" style="2" customWidth="1"/>
    <col min="259" max="259" width="41.44140625" style="2" customWidth="1"/>
    <col min="260" max="260" width="8.33203125" style="2" customWidth="1"/>
    <col min="261" max="261" width="6.33203125" style="2" customWidth="1"/>
    <col min="262" max="262" width="48" style="2" customWidth="1"/>
    <col min="263" max="264" width="11.6640625" style="2" customWidth="1"/>
    <col min="265" max="512" width="9.109375" style="2"/>
    <col min="513" max="513" width="4.6640625" style="2" customWidth="1"/>
    <col min="514" max="514" width="8.88671875" style="2" customWidth="1"/>
    <col min="515" max="515" width="41.44140625" style="2" customWidth="1"/>
    <col min="516" max="516" width="8.33203125" style="2" customWidth="1"/>
    <col min="517" max="517" width="6.33203125" style="2" customWidth="1"/>
    <col min="518" max="518" width="48" style="2" customWidth="1"/>
    <col min="519" max="520" width="11.6640625" style="2" customWidth="1"/>
    <col min="521" max="768" width="9.109375" style="2"/>
    <col min="769" max="769" width="4.6640625" style="2" customWidth="1"/>
    <col min="770" max="770" width="8.88671875" style="2" customWidth="1"/>
    <col min="771" max="771" width="41.44140625" style="2" customWidth="1"/>
    <col min="772" max="772" width="8.33203125" style="2" customWidth="1"/>
    <col min="773" max="773" width="6.33203125" style="2" customWidth="1"/>
    <col min="774" max="774" width="48" style="2" customWidth="1"/>
    <col min="775" max="776" width="11.6640625" style="2" customWidth="1"/>
    <col min="777" max="1024" width="9.109375" style="2"/>
    <col min="1025" max="1025" width="4.6640625" style="2" customWidth="1"/>
    <col min="1026" max="1026" width="8.88671875" style="2" customWidth="1"/>
    <col min="1027" max="1027" width="41.44140625" style="2" customWidth="1"/>
    <col min="1028" max="1028" width="8.33203125" style="2" customWidth="1"/>
    <col min="1029" max="1029" width="6.33203125" style="2" customWidth="1"/>
    <col min="1030" max="1030" width="48" style="2" customWidth="1"/>
    <col min="1031" max="1032" width="11.6640625" style="2" customWidth="1"/>
    <col min="1033" max="1280" width="9.109375" style="2"/>
    <col min="1281" max="1281" width="4.6640625" style="2" customWidth="1"/>
    <col min="1282" max="1282" width="8.88671875" style="2" customWidth="1"/>
    <col min="1283" max="1283" width="41.44140625" style="2" customWidth="1"/>
    <col min="1284" max="1284" width="8.33203125" style="2" customWidth="1"/>
    <col min="1285" max="1285" width="6.33203125" style="2" customWidth="1"/>
    <col min="1286" max="1286" width="48" style="2" customWidth="1"/>
    <col min="1287" max="1288" width="11.6640625" style="2" customWidth="1"/>
    <col min="1289" max="1536" width="9.109375" style="2"/>
    <col min="1537" max="1537" width="4.6640625" style="2" customWidth="1"/>
    <col min="1538" max="1538" width="8.88671875" style="2" customWidth="1"/>
    <col min="1539" max="1539" width="41.44140625" style="2" customWidth="1"/>
    <col min="1540" max="1540" width="8.33203125" style="2" customWidth="1"/>
    <col min="1541" max="1541" width="6.33203125" style="2" customWidth="1"/>
    <col min="1542" max="1542" width="48" style="2" customWidth="1"/>
    <col min="1543" max="1544" width="11.6640625" style="2" customWidth="1"/>
    <col min="1545" max="1792" width="9.109375" style="2"/>
    <col min="1793" max="1793" width="4.6640625" style="2" customWidth="1"/>
    <col min="1794" max="1794" width="8.88671875" style="2" customWidth="1"/>
    <col min="1795" max="1795" width="41.44140625" style="2" customWidth="1"/>
    <col min="1796" max="1796" width="8.33203125" style="2" customWidth="1"/>
    <col min="1797" max="1797" width="6.33203125" style="2" customWidth="1"/>
    <col min="1798" max="1798" width="48" style="2" customWidth="1"/>
    <col min="1799" max="1800" width="11.6640625" style="2" customWidth="1"/>
    <col min="1801" max="2048" width="9.109375" style="2"/>
    <col min="2049" max="2049" width="4.6640625" style="2" customWidth="1"/>
    <col min="2050" max="2050" width="8.88671875" style="2" customWidth="1"/>
    <col min="2051" max="2051" width="41.44140625" style="2" customWidth="1"/>
    <col min="2052" max="2052" width="8.33203125" style="2" customWidth="1"/>
    <col min="2053" max="2053" width="6.33203125" style="2" customWidth="1"/>
    <col min="2054" max="2054" width="48" style="2" customWidth="1"/>
    <col min="2055" max="2056" width="11.6640625" style="2" customWidth="1"/>
    <col min="2057" max="2304" width="9.109375" style="2"/>
    <col min="2305" max="2305" width="4.6640625" style="2" customWidth="1"/>
    <col min="2306" max="2306" width="8.88671875" style="2" customWidth="1"/>
    <col min="2307" max="2307" width="41.44140625" style="2" customWidth="1"/>
    <col min="2308" max="2308" width="8.33203125" style="2" customWidth="1"/>
    <col min="2309" max="2309" width="6.33203125" style="2" customWidth="1"/>
    <col min="2310" max="2310" width="48" style="2" customWidth="1"/>
    <col min="2311" max="2312" width="11.6640625" style="2" customWidth="1"/>
    <col min="2313" max="2560" width="9.109375" style="2"/>
    <col min="2561" max="2561" width="4.6640625" style="2" customWidth="1"/>
    <col min="2562" max="2562" width="8.88671875" style="2" customWidth="1"/>
    <col min="2563" max="2563" width="41.44140625" style="2" customWidth="1"/>
    <col min="2564" max="2564" width="8.33203125" style="2" customWidth="1"/>
    <col min="2565" max="2565" width="6.33203125" style="2" customWidth="1"/>
    <col min="2566" max="2566" width="48" style="2" customWidth="1"/>
    <col min="2567" max="2568" width="11.6640625" style="2" customWidth="1"/>
    <col min="2569" max="2816" width="9.109375" style="2"/>
    <col min="2817" max="2817" width="4.6640625" style="2" customWidth="1"/>
    <col min="2818" max="2818" width="8.88671875" style="2" customWidth="1"/>
    <col min="2819" max="2819" width="41.44140625" style="2" customWidth="1"/>
    <col min="2820" max="2820" width="8.33203125" style="2" customWidth="1"/>
    <col min="2821" max="2821" width="6.33203125" style="2" customWidth="1"/>
    <col min="2822" max="2822" width="48" style="2" customWidth="1"/>
    <col min="2823" max="2824" width="11.6640625" style="2" customWidth="1"/>
    <col min="2825" max="3072" width="9.109375" style="2"/>
    <col min="3073" max="3073" width="4.6640625" style="2" customWidth="1"/>
    <col min="3074" max="3074" width="8.88671875" style="2" customWidth="1"/>
    <col min="3075" max="3075" width="41.44140625" style="2" customWidth="1"/>
    <col min="3076" max="3076" width="8.33203125" style="2" customWidth="1"/>
    <col min="3077" max="3077" width="6.33203125" style="2" customWidth="1"/>
    <col min="3078" max="3078" width="48" style="2" customWidth="1"/>
    <col min="3079" max="3080" width="11.6640625" style="2" customWidth="1"/>
    <col min="3081" max="3328" width="9.109375" style="2"/>
    <col min="3329" max="3329" width="4.6640625" style="2" customWidth="1"/>
    <col min="3330" max="3330" width="8.88671875" style="2" customWidth="1"/>
    <col min="3331" max="3331" width="41.44140625" style="2" customWidth="1"/>
    <col min="3332" max="3332" width="8.33203125" style="2" customWidth="1"/>
    <col min="3333" max="3333" width="6.33203125" style="2" customWidth="1"/>
    <col min="3334" max="3334" width="48" style="2" customWidth="1"/>
    <col min="3335" max="3336" width="11.6640625" style="2" customWidth="1"/>
    <col min="3337" max="3584" width="9.109375" style="2"/>
    <col min="3585" max="3585" width="4.6640625" style="2" customWidth="1"/>
    <col min="3586" max="3586" width="8.88671875" style="2" customWidth="1"/>
    <col min="3587" max="3587" width="41.44140625" style="2" customWidth="1"/>
    <col min="3588" max="3588" width="8.33203125" style="2" customWidth="1"/>
    <col min="3589" max="3589" width="6.33203125" style="2" customWidth="1"/>
    <col min="3590" max="3590" width="48" style="2" customWidth="1"/>
    <col min="3591" max="3592" width="11.6640625" style="2" customWidth="1"/>
    <col min="3593" max="3840" width="9.109375" style="2"/>
    <col min="3841" max="3841" width="4.6640625" style="2" customWidth="1"/>
    <col min="3842" max="3842" width="8.88671875" style="2" customWidth="1"/>
    <col min="3843" max="3843" width="41.44140625" style="2" customWidth="1"/>
    <col min="3844" max="3844" width="8.33203125" style="2" customWidth="1"/>
    <col min="3845" max="3845" width="6.33203125" style="2" customWidth="1"/>
    <col min="3846" max="3846" width="48" style="2" customWidth="1"/>
    <col min="3847" max="3848" width="11.6640625" style="2" customWidth="1"/>
    <col min="3849" max="4096" width="9.109375" style="2"/>
    <col min="4097" max="4097" width="4.6640625" style="2" customWidth="1"/>
    <col min="4098" max="4098" width="8.88671875" style="2" customWidth="1"/>
    <col min="4099" max="4099" width="41.44140625" style="2" customWidth="1"/>
    <col min="4100" max="4100" width="8.33203125" style="2" customWidth="1"/>
    <col min="4101" max="4101" width="6.33203125" style="2" customWidth="1"/>
    <col min="4102" max="4102" width="48" style="2" customWidth="1"/>
    <col min="4103" max="4104" width="11.6640625" style="2" customWidth="1"/>
    <col min="4105" max="4352" width="9.109375" style="2"/>
    <col min="4353" max="4353" width="4.6640625" style="2" customWidth="1"/>
    <col min="4354" max="4354" width="8.88671875" style="2" customWidth="1"/>
    <col min="4355" max="4355" width="41.44140625" style="2" customWidth="1"/>
    <col min="4356" max="4356" width="8.33203125" style="2" customWidth="1"/>
    <col min="4357" max="4357" width="6.33203125" style="2" customWidth="1"/>
    <col min="4358" max="4358" width="48" style="2" customWidth="1"/>
    <col min="4359" max="4360" width="11.6640625" style="2" customWidth="1"/>
    <col min="4361" max="4608" width="9.109375" style="2"/>
    <col min="4609" max="4609" width="4.6640625" style="2" customWidth="1"/>
    <col min="4610" max="4610" width="8.88671875" style="2" customWidth="1"/>
    <col min="4611" max="4611" width="41.44140625" style="2" customWidth="1"/>
    <col min="4612" max="4612" width="8.33203125" style="2" customWidth="1"/>
    <col min="4613" max="4613" width="6.33203125" style="2" customWidth="1"/>
    <col min="4614" max="4614" width="48" style="2" customWidth="1"/>
    <col min="4615" max="4616" width="11.6640625" style="2" customWidth="1"/>
    <col min="4617" max="4864" width="9.109375" style="2"/>
    <col min="4865" max="4865" width="4.6640625" style="2" customWidth="1"/>
    <col min="4866" max="4866" width="8.88671875" style="2" customWidth="1"/>
    <col min="4867" max="4867" width="41.44140625" style="2" customWidth="1"/>
    <col min="4868" max="4868" width="8.33203125" style="2" customWidth="1"/>
    <col min="4869" max="4869" width="6.33203125" style="2" customWidth="1"/>
    <col min="4870" max="4870" width="48" style="2" customWidth="1"/>
    <col min="4871" max="4872" width="11.6640625" style="2" customWidth="1"/>
    <col min="4873" max="5120" width="9.109375" style="2"/>
    <col min="5121" max="5121" width="4.6640625" style="2" customWidth="1"/>
    <col min="5122" max="5122" width="8.88671875" style="2" customWidth="1"/>
    <col min="5123" max="5123" width="41.44140625" style="2" customWidth="1"/>
    <col min="5124" max="5124" width="8.33203125" style="2" customWidth="1"/>
    <col min="5125" max="5125" width="6.33203125" style="2" customWidth="1"/>
    <col min="5126" max="5126" width="48" style="2" customWidth="1"/>
    <col min="5127" max="5128" width="11.6640625" style="2" customWidth="1"/>
    <col min="5129" max="5376" width="9.109375" style="2"/>
    <col min="5377" max="5377" width="4.6640625" style="2" customWidth="1"/>
    <col min="5378" max="5378" width="8.88671875" style="2" customWidth="1"/>
    <col min="5379" max="5379" width="41.44140625" style="2" customWidth="1"/>
    <col min="5380" max="5380" width="8.33203125" style="2" customWidth="1"/>
    <col min="5381" max="5381" width="6.33203125" style="2" customWidth="1"/>
    <col min="5382" max="5382" width="48" style="2" customWidth="1"/>
    <col min="5383" max="5384" width="11.6640625" style="2" customWidth="1"/>
    <col min="5385" max="5632" width="9.109375" style="2"/>
    <col min="5633" max="5633" width="4.6640625" style="2" customWidth="1"/>
    <col min="5634" max="5634" width="8.88671875" style="2" customWidth="1"/>
    <col min="5635" max="5635" width="41.44140625" style="2" customWidth="1"/>
    <col min="5636" max="5636" width="8.33203125" style="2" customWidth="1"/>
    <col min="5637" max="5637" width="6.33203125" style="2" customWidth="1"/>
    <col min="5638" max="5638" width="48" style="2" customWidth="1"/>
    <col min="5639" max="5640" width="11.6640625" style="2" customWidth="1"/>
    <col min="5641" max="5888" width="9.109375" style="2"/>
    <col min="5889" max="5889" width="4.6640625" style="2" customWidth="1"/>
    <col min="5890" max="5890" width="8.88671875" style="2" customWidth="1"/>
    <col min="5891" max="5891" width="41.44140625" style="2" customWidth="1"/>
    <col min="5892" max="5892" width="8.33203125" style="2" customWidth="1"/>
    <col min="5893" max="5893" width="6.33203125" style="2" customWidth="1"/>
    <col min="5894" max="5894" width="48" style="2" customWidth="1"/>
    <col min="5895" max="5896" width="11.6640625" style="2" customWidth="1"/>
    <col min="5897" max="6144" width="9.109375" style="2"/>
    <col min="6145" max="6145" width="4.6640625" style="2" customWidth="1"/>
    <col min="6146" max="6146" width="8.88671875" style="2" customWidth="1"/>
    <col min="6147" max="6147" width="41.44140625" style="2" customWidth="1"/>
    <col min="6148" max="6148" width="8.33203125" style="2" customWidth="1"/>
    <col min="6149" max="6149" width="6.33203125" style="2" customWidth="1"/>
    <col min="6150" max="6150" width="48" style="2" customWidth="1"/>
    <col min="6151" max="6152" width="11.6640625" style="2" customWidth="1"/>
    <col min="6153" max="6400" width="9.109375" style="2"/>
    <col min="6401" max="6401" width="4.6640625" style="2" customWidth="1"/>
    <col min="6402" max="6402" width="8.88671875" style="2" customWidth="1"/>
    <col min="6403" max="6403" width="41.44140625" style="2" customWidth="1"/>
    <col min="6404" max="6404" width="8.33203125" style="2" customWidth="1"/>
    <col min="6405" max="6405" width="6.33203125" style="2" customWidth="1"/>
    <col min="6406" max="6406" width="48" style="2" customWidth="1"/>
    <col min="6407" max="6408" width="11.6640625" style="2" customWidth="1"/>
    <col min="6409" max="6656" width="9.109375" style="2"/>
    <col min="6657" max="6657" width="4.6640625" style="2" customWidth="1"/>
    <col min="6658" max="6658" width="8.88671875" style="2" customWidth="1"/>
    <col min="6659" max="6659" width="41.44140625" style="2" customWidth="1"/>
    <col min="6660" max="6660" width="8.33203125" style="2" customWidth="1"/>
    <col min="6661" max="6661" width="6.33203125" style="2" customWidth="1"/>
    <col min="6662" max="6662" width="48" style="2" customWidth="1"/>
    <col min="6663" max="6664" width="11.6640625" style="2" customWidth="1"/>
    <col min="6665" max="6912" width="9.109375" style="2"/>
    <col min="6913" max="6913" width="4.6640625" style="2" customWidth="1"/>
    <col min="6914" max="6914" width="8.88671875" style="2" customWidth="1"/>
    <col min="6915" max="6915" width="41.44140625" style="2" customWidth="1"/>
    <col min="6916" max="6916" width="8.33203125" style="2" customWidth="1"/>
    <col min="6917" max="6917" width="6.33203125" style="2" customWidth="1"/>
    <col min="6918" max="6918" width="48" style="2" customWidth="1"/>
    <col min="6919" max="6920" width="11.6640625" style="2" customWidth="1"/>
    <col min="6921" max="7168" width="9.109375" style="2"/>
    <col min="7169" max="7169" width="4.6640625" style="2" customWidth="1"/>
    <col min="7170" max="7170" width="8.88671875" style="2" customWidth="1"/>
    <col min="7171" max="7171" width="41.44140625" style="2" customWidth="1"/>
    <col min="7172" max="7172" width="8.33203125" style="2" customWidth="1"/>
    <col min="7173" max="7173" width="6.33203125" style="2" customWidth="1"/>
    <col min="7174" max="7174" width="48" style="2" customWidth="1"/>
    <col min="7175" max="7176" width="11.6640625" style="2" customWidth="1"/>
    <col min="7177" max="7424" width="9.109375" style="2"/>
    <col min="7425" max="7425" width="4.6640625" style="2" customWidth="1"/>
    <col min="7426" max="7426" width="8.88671875" style="2" customWidth="1"/>
    <col min="7427" max="7427" width="41.44140625" style="2" customWidth="1"/>
    <col min="7428" max="7428" width="8.33203125" style="2" customWidth="1"/>
    <col min="7429" max="7429" width="6.33203125" style="2" customWidth="1"/>
    <col min="7430" max="7430" width="48" style="2" customWidth="1"/>
    <col min="7431" max="7432" width="11.6640625" style="2" customWidth="1"/>
    <col min="7433" max="7680" width="9.109375" style="2"/>
    <col min="7681" max="7681" width="4.6640625" style="2" customWidth="1"/>
    <col min="7682" max="7682" width="8.88671875" style="2" customWidth="1"/>
    <col min="7683" max="7683" width="41.44140625" style="2" customWidth="1"/>
    <col min="7684" max="7684" width="8.33203125" style="2" customWidth="1"/>
    <col min="7685" max="7685" width="6.33203125" style="2" customWidth="1"/>
    <col min="7686" max="7686" width="48" style="2" customWidth="1"/>
    <col min="7687" max="7688" width="11.6640625" style="2" customWidth="1"/>
    <col min="7689" max="7936" width="9.109375" style="2"/>
    <col min="7937" max="7937" width="4.6640625" style="2" customWidth="1"/>
    <col min="7938" max="7938" width="8.88671875" style="2" customWidth="1"/>
    <col min="7939" max="7939" width="41.44140625" style="2" customWidth="1"/>
    <col min="7940" max="7940" width="8.33203125" style="2" customWidth="1"/>
    <col min="7941" max="7941" width="6.33203125" style="2" customWidth="1"/>
    <col min="7942" max="7942" width="48" style="2" customWidth="1"/>
    <col min="7943" max="7944" width="11.6640625" style="2" customWidth="1"/>
    <col min="7945" max="8192" width="9.109375" style="2"/>
    <col min="8193" max="8193" width="4.6640625" style="2" customWidth="1"/>
    <col min="8194" max="8194" width="8.88671875" style="2" customWidth="1"/>
    <col min="8195" max="8195" width="41.44140625" style="2" customWidth="1"/>
    <col min="8196" max="8196" width="8.33203125" style="2" customWidth="1"/>
    <col min="8197" max="8197" width="6.33203125" style="2" customWidth="1"/>
    <col min="8198" max="8198" width="48" style="2" customWidth="1"/>
    <col min="8199" max="8200" width="11.6640625" style="2" customWidth="1"/>
    <col min="8201" max="8448" width="9.109375" style="2"/>
    <col min="8449" max="8449" width="4.6640625" style="2" customWidth="1"/>
    <col min="8450" max="8450" width="8.88671875" style="2" customWidth="1"/>
    <col min="8451" max="8451" width="41.44140625" style="2" customWidth="1"/>
    <col min="8452" max="8452" width="8.33203125" style="2" customWidth="1"/>
    <col min="8453" max="8453" width="6.33203125" style="2" customWidth="1"/>
    <col min="8454" max="8454" width="48" style="2" customWidth="1"/>
    <col min="8455" max="8456" width="11.6640625" style="2" customWidth="1"/>
    <col min="8457" max="8704" width="9.109375" style="2"/>
    <col min="8705" max="8705" width="4.6640625" style="2" customWidth="1"/>
    <col min="8706" max="8706" width="8.88671875" style="2" customWidth="1"/>
    <col min="8707" max="8707" width="41.44140625" style="2" customWidth="1"/>
    <col min="8708" max="8708" width="8.33203125" style="2" customWidth="1"/>
    <col min="8709" max="8709" width="6.33203125" style="2" customWidth="1"/>
    <col min="8710" max="8710" width="48" style="2" customWidth="1"/>
    <col min="8711" max="8712" width="11.6640625" style="2" customWidth="1"/>
    <col min="8713" max="8960" width="9.109375" style="2"/>
    <col min="8961" max="8961" width="4.6640625" style="2" customWidth="1"/>
    <col min="8962" max="8962" width="8.88671875" style="2" customWidth="1"/>
    <col min="8963" max="8963" width="41.44140625" style="2" customWidth="1"/>
    <col min="8964" max="8964" width="8.33203125" style="2" customWidth="1"/>
    <col min="8965" max="8965" width="6.33203125" style="2" customWidth="1"/>
    <col min="8966" max="8966" width="48" style="2" customWidth="1"/>
    <col min="8967" max="8968" width="11.6640625" style="2" customWidth="1"/>
    <col min="8969" max="9216" width="9.109375" style="2"/>
    <col min="9217" max="9217" width="4.6640625" style="2" customWidth="1"/>
    <col min="9218" max="9218" width="8.88671875" style="2" customWidth="1"/>
    <col min="9219" max="9219" width="41.44140625" style="2" customWidth="1"/>
    <col min="9220" max="9220" width="8.33203125" style="2" customWidth="1"/>
    <col min="9221" max="9221" width="6.33203125" style="2" customWidth="1"/>
    <col min="9222" max="9222" width="48" style="2" customWidth="1"/>
    <col min="9223" max="9224" width="11.6640625" style="2" customWidth="1"/>
    <col min="9225" max="9472" width="9.109375" style="2"/>
    <col min="9473" max="9473" width="4.6640625" style="2" customWidth="1"/>
    <col min="9474" max="9474" width="8.88671875" style="2" customWidth="1"/>
    <col min="9475" max="9475" width="41.44140625" style="2" customWidth="1"/>
    <col min="9476" max="9476" width="8.33203125" style="2" customWidth="1"/>
    <col min="9477" max="9477" width="6.33203125" style="2" customWidth="1"/>
    <col min="9478" max="9478" width="48" style="2" customWidth="1"/>
    <col min="9479" max="9480" width="11.6640625" style="2" customWidth="1"/>
    <col min="9481" max="9728" width="9.109375" style="2"/>
    <col min="9729" max="9729" width="4.6640625" style="2" customWidth="1"/>
    <col min="9730" max="9730" width="8.88671875" style="2" customWidth="1"/>
    <col min="9731" max="9731" width="41.44140625" style="2" customWidth="1"/>
    <col min="9732" max="9732" width="8.33203125" style="2" customWidth="1"/>
    <col min="9733" max="9733" width="6.33203125" style="2" customWidth="1"/>
    <col min="9734" max="9734" width="48" style="2" customWidth="1"/>
    <col min="9735" max="9736" width="11.6640625" style="2" customWidth="1"/>
    <col min="9737" max="9984" width="9.109375" style="2"/>
    <col min="9985" max="9985" width="4.6640625" style="2" customWidth="1"/>
    <col min="9986" max="9986" width="8.88671875" style="2" customWidth="1"/>
    <col min="9987" max="9987" width="41.44140625" style="2" customWidth="1"/>
    <col min="9988" max="9988" width="8.33203125" style="2" customWidth="1"/>
    <col min="9989" max="9989" width="6.33203125" style="2" customWidth="1"/>
    <col min="9990" max="9990" width="48" style="2" customWidth="1"/>
    <col min="9991" max="9992" width="11.6640625" style="2" customWidth="1"/>
    <col min="9993" max="10240" width="9.109375" style="2"/>
    <col min="10241" max="10241" width="4.6640625" style="2" customWidth="1"/>
    <col min="10242" max="10242" width="8.88671875" style="2" customWidth="1"/>
    <col min="10243" max="10243" width="41.44140625" style="2" customWidth="1"/>
    <col min="10244" max="10244" width="8.33203125" style="2" customWidth="1"/>
    <col min="10245" max="10245" width="6.33203125" style="2" customWidth="1"/>
    <col min="10246" max="10246" width="48" style="2" customWidth="1"/>
    <col min="10247" max="10248" width="11.6640625" style="2" customWidth="1"/>
    <col min="10249" max="10496" width="9.109375" style="2"/>
    <col min="10497" max="10497" width="4.6640625" style="2" customWidth="1"/>
    <col min="10498" max="10498" width="8.88671875" style="2" customWidth="1"/>
    <col min="10499" max="10499" width="41.44140625" style="2" customWidth="1"/>
    <col min="10500" max="10500" width="8.33203125" style="2" customWidth="1"/>
    <col min="10501" max="10501" width="6.33203125" style="2" customWidth="1"/>
    <col min="10502" max="10502" width="48" style="2" customWidth="1"/>
    <col min="10503" max="10504" width="11.6640625" style="2" customWidth="1"/>
    <col min="10505" max="10752" width="9.109375" style="2"/>
    <col min="10753" max="10753" width="4.6640625" style="2" customWidth="1"/>
    <col min="10754" max="10754" width="8.88671875" style="2" customWidth="1"/>
    <col min="10755" max="10755" width="41.44140625" style="2" customWidth="1"/>
    <col min="10756" max="10756" width="8.33203125" style="2" customWidth="1"/>
    <col min="10757" max="10757" width="6.33203125" style="2" customWidth="1"/>
    <col min="10758" max="10758" width="48" style="2" customWidth="1"/>
    <col min="10759" max="10760" width="11.6640625" style="2" customWidth="1"/>
    <col min="10761" max="11008" width="9.109375" style="2"/>
    <col min="11009" max="11009" width="4.6640625" style="2" customWidth="1"/>
    <col min="11010" max="11010" width="8.88671875" style="2" customWidth="1"/>
    <col min="11011" max="11011" width="41.44140625" style="2" customWidth="1"/>
    <col min="11012" max="11012" width="8.33203125" style="2" customWidth="1"/>
    <col min="11013" max="11013" width="6.33203125" style="2" customWidth="1"/>
    <col min="11014" max="11014" width="48" style="2" customWidth="1"/>
    <col min="11015" max="11016" width="11.6640625" style="2" customWidth="1"/>
    <col min="11017" max="11264" width="9.109375" style="2"/>
    <col min="11265" max="11265" width="4.6640625" style="2" customWidth="1"/>
    <col min="11266" max="11266" width="8.88671875" style="2" customWidth="1"/>
    <col min="11267" max="11267" width="41.44140625" style="2" customWidth="1"/>
    <col min="11268" max="11268" width="8.33203125" style="2" customWidth="1"/>
    <col min="11269" max="11269" width="6.33203125" style="2" customWidth="1"/>
    <col min="11270" max="11270" width="48" style="2" customWidth="1"/>
    <col min="11271" max="11272" width="11.6640625" style="2" customWidth="1"/>
    <col min="11273" max="11520" width="9.109375" style="2"/>
    <col min="11521" max="11521" width="4.6640625" style="2" customWidth="1"/>
    <col min="11522" max="11522" width="8.88671875" style="2" customWidth="1"/>
    <col min="11523" max="11523" width="41.44140625" style="2" customWidth="1"/>
    <col min="11524" max="11524" width="8.33203125" style="2" customWidth="1"/>
    <col min="11525" max="11525" width="6.33203125" style="2" customWidth="1"/>
    <col min="11526" max="11526" width="48" style="2" customWidth="1"/>
    <col min="11527" max="11528" width="11.6640625" style="2" customWidth="1"/>
    <col min="11529" max="11776" width="9.109375" style="2"/>
    <col min="11777" max="11777" width="4.6640625" style="2" customWidth="1"/>
    <col min="11778" max="11778" width="8.88671875" style="2" customWidth="1"/>
    <col min="11779" max="11779" width="41.44140625" style="2" customWidth="1"/>
    <col min="11780" max="11780" width="8.33203125" style="2" customWidth="1"/>
    <col min="11781" max="11781" width="6.33203125" style="2" customWidth="1"/>
    <col min="11782" max="11782" width="48" style="2" customWidth="1"/>
    <col min="11783" max="11784" width="11.6640625" style="2" customWidth="1"/>
    <col min="11785" max="12032" width="9.109375" style="2"/>
    <col min="12033" max="12033" width="4.6640625" style="2" customWidth="1"/>
    <col min="12034" max="12034" width="8.88671875" style="2" customWidth="1"/>
    <col min="12035" max="12035" width="41.44140625" style="2" customWidth="1"/>
    <col min="12036" max="12036" width="8.33203125" style="2" customWidth="1"/>
    <col min="12037" max="12037" width="6.33203125" style="2" customWidth="1"/>
    <col min="12038" max="12038" width="48" style="2" customWidth="1"/>
    <col min="12039" max="12040" width="11.6640625" style="2" customWidth="1"/>
    <col min="12041" max="12288" width="9.109375" style="2"/>
    <col min="12289" max="12289" width="4.6640625" style="2" customWidth="1"/>
    <col min="12290" max="12290" width="8.88671875" style="2" customWidth="1"/>
    <col min="12291" max="12291" width="41.44140625" style="2" customWidth="1"/>
    <col min="12292" max="12292" width="8.33203125" style="2" customWidth="1"/>
    <col min="12293" max="12293" width="6.33203125" style="2" customWidth="1"/>
    <col min="12294" max="12294" width="48" style="2" customWidth="1"/>
    <col min="12295" max="12296" width="11.6640625" style="2" customWidth="1"/>
    <col min="12297" max="12544" width="9.109375" style="2"/>
    <col min="12545" max="12545" width="4.6640625" style="2" customWidth="1"/>
    <col min="12546" max="12546" width="8.88671875" style="2" customWidth="1"/>
    <col min="12547" max="12547" width="41.44140625" style="2" customWidth="1"/>
    <col min="12548" max="12548" width="8.33203125" style="2" customWidth="1"/>
    <col min="12549" max="12549" width="6.33203125" style="2" customWidth="1"/>
    <col min="12550" max="12550" width="48" style="2" customWidth="1"/>
    <col min="12551" max="12552" width="11.6640625" style="2" customWidth="1"/>
    <col min="12553" max="12800" width="9.109375" style="2"/>
    <col min="12801" max="12801" width="4.6640625" style="2" customWidth="1"/>
    <col min="12802" max="12802" width="8.88671875" style="2" customWidth="1"/>
    <col min="12803" max="12803" width="41.44140625" style="2" customWidth="1"/>
    <col min="12804" max="12804" width="8.33203125" style="2" customWidth="1"/>
    <col min="12805" max="12805" width="6.33203125" style="2" customWidth="1"/>
    <col min="12806" max="12806" width="48" style="2" customWidth="1"/>
    <col min="12807" max="12808" width="11.6640625" style="2" customWidth="1"/>
    <col min="12809" max="13056" width="9.109375" style="2"/>
    <col min="13057" max="13057" width="4.6640625" style="2" customWidth="1"/>
    <col min="13058" max="13058" width="8.88671875" style="2" customWidth="1"/>
    <col min="13059" max="13059" width="41.44140625" style="2" customWidth="1"/>
    <col min="13060" max="13060" width="8.33203125" style="2" customWidth="1"/>
    <col min="13061" max="13061" width="6.33203125" style="2" customWidth="1"/>
    <col min="13062" max="13062" width="48" style="2" customWidth="1"/>
    <col min="13063" max="13064" width="11.6640625" style="2" customWidth="1"/>
    <col min="13065" max="13312" width="9.109375" style="2"/>
    <col min="13313" max="13313" width="4.6640625" style="2" customWidth="1"/>
    <col min="13314" max="13314" width="8.88671875" style="2" customWidth="1"/>
    <col min="13315" max="13315" width="41.44140625" style="2" customWidth="1"/>
    <col min="13316" max="13316" width="8.33203125" style="2" customWidth="1"/>
    <col min="13317" max="13317" width="6.33203125" style="2" customWidth="1"/>
    <col min="13318" max="13318" width="48" style="2" customWidth="1"/>
    <col min="13319" max="13320" width="11.6640625" style="2" customWidth="1"/>
    <col min="13321" max="13568" width="9.109375" style="2"/>
    <col min="13569" max="13569" width="4.6640625" style="2" customWidth="1"/>
    <col min="13570" max="13570" width="8.88671875" style="2" customWidth="1"/>
    <col min="13571" max="13571" width="41.44140625" style="2" customWidth="1"/>
    <col min="13572" max="13572" width="8.33203125" style="2" customWidth="1"/>
    <col min="13573" max="13573" width="6.33203125" style="2" customWidth="1"/>
    <col min="13574" max="13574" width="48" style="2" customWidth="1"/>
    <col min="13575" max="13576" width="11.6640625" style="2" customWidth="1"/>
    <col min="13577" max="13824" width="9.109375" style="2"/>
    <col min="13825" max="13825" width="4.6640625" style="2" customWidth="1"/>
    <col min="13826" max="13826" width="8.88671875" style="2" customWidth="1"/>
    <col min="13827" max="13827" width="41.44140625" style="2" customWidth="1"/>
    <col min="13828" max="13828" width="8.33203125" style="2" customWidth="1"/>
    <col min="13829" max="13829" width="6.33203125" style="2" customWidth="1"/>
    <col min="13830" max="13830" width="48" style="2" customWidth="1"/>
    <col min="13831" max="13832" width="11.6640625" style="2" customWidth="1"/>
    <col min="13833" max="14080" width="9.109375" style="2"/>
    <col min="14081" max="14081" width="4.6640625" style="2" customWidth="1"/>
    <col min="14082" max="14082" width="8.88671875" style="2" customWidth="1"/>
    <col min="14083" max="14083" width="41.44140625" style="2" customWidth="1"/>
    <col min="14084" max="14084" width="8.33203125" style="2" customWidth="1"/>
    <col min="14085" max="14085" width="6.33203125" style="2" customWidth="1"/>
    <col min="14086" max="14086" width="48" style="2" customWidth="1"/>
    <col min="14087" max="14088" width="11.6640625" style="2" customWidth="1"/>
    <col min="14089" max="14336" width="9.109375" style="2"/>
    <col min="14337" max="14337" width="4.6640625" style="2" customWidth="1"/>
    <col min="14338" max="14338" width="8.88671875" style="2" customWidth="1"/>
    <col min="14339" max="14339" width="41.44140625" style="2" customWidth="1"/>
    <col min="14340" max="14340" width="8.33203125" style="2" customWidth="1"/>
    <col min="14341" max="14341" width="6.33203125" style="2" customWidth="1"/>
    <col min="14342" max="14342" width="48" style="2" customWidth="1"/>
    <col min="14343" max="14344" width="11.6640625" style="2" customWidth="1"/>
    <col min="14345" max="14592" width="9.109375" style="2"/>
    <col min="14593" max="14593" width="4.6640625" style="2" customWidth="1"/>
    <col min="14594" max="14594" width="8.88671875" style="2" customWidth="1"/>
    <col min="14595" max="14595" width="41.44140625" style="2" customWidth="1"/>
    <col min="14596" max="14596" width="8.33203125" style="2" customWidth="1"/>
    <col min="14597" max="14597" width="6.33203125" style="2" customWidth="1"/>
    <col min="14598" max="14598" width="48" style="2" customWidth="1"/>
    <col min="14599" max="14600" width="11.6640625" style="2" customWidth="1"/>
    <col min="14601" max="14848" width="9.109375" style="2"/>
    <col min="14849" max="14849" width="4.6640625" style="2" customWidth="1"/>
    <col min="14850" max="14850" width="8.88671875" style="2" customWidth="1"/>
    <col min="14851" max="14851" width="41.44140625" style="2" customWidth="1"/>
    <col min="14852" max="14852" width="8.33203125" style="2" customWidth="1"/>
    <col min="14853" max="14853" width="6.33203125" style="2" customWidth="1"/>
    <col min="14854" max="14854" width="48" style="2" customWidth="1"/>
    <col min="14855" max="14856" width="11.6640625" style="2" customWidth="1"/>
    <col min="14857" max="15104" width="9.109375" style="2"/>
    <col min="15105" max="15105" width="4.6640625" style="2" customWidth="1"/>
    <col min="15106" max="15106" width="8.88671875" style="2" customWidth="1"/>
    <col min="15107" max="15107" width="41.44140625" style="2" customWidth="1"/>
    <col min="15108" max="15108" width="8.33203125" style="2" customWidth="1"/>
    <col min="15109" max="15109" width="6.33203125" style="2" customWidth="1"/>
    <col min="15110" max="15110" width="48" style="2" customWidth="1"/>
    <col min="15111" max="15112" width="11.6640625" style="2" customWidth="1"/>
    <col min="15113" max="15360" width="9.109375" style="2"/>
    <col min="15361" max="15361" width="4.6640625" style="2" customWidth="1"/>
    <col min="15362" max="15362" width="8.88671875" style="2" customWidth="1"/>
    <col min="15363" max="15363" width="41.44140625" style="2" customWidth="1"/>
    <col min="15364" max="15364" width="8.33203125" style="2" customWidth="1"/>
    <col min="15365" max="15365" width="6.33203125" style="2" customWidth="1"/>
    <col min="15366" max="15366" width="48" style="2" customWidth="1"/>
    <col min="15367" max="15368" width="11.6640625" style="2" customWidth="1"/>
    <col min="15369" max="15616" width="9.109375" style="2"/>
    <col min="15617" max="15617" width="4.6640625" style="2" customWidth="1"/>
    <col min="15618" max="15618" width="8.88671875" style="2" customWidth="1"/>
    <col min="15619" max="15619" width="41.44140625" style="2" customWidth="1"/>
    <col min="15620" max="15620" width="8.33203125" style="2" customWidth="1"/>
    <col min="15621" max="15621" width="6.33203125" style="2" customWidth="1"/>
    <col min="15622" max="15622" width="48" style="2" customWidth="1"/>
    <col min="15623" max="15624" width="11.6640625" style="2" customWidth="1"/>
    <col min="15625" max="15872" width="9.109375" style="2"/>
    <col min="15873" max="15873" width="4.6640625" style="2" customWidth="1"/>
    <col min="15874" max="15874" width="8.88671875" style="2" customWidth="1"/>
    <col min="15875" max="15875" width="41.44140625" style="2" customWidth="1"/>
    <col min="15876" max="15876" width="8.33203125" style="2" customWidth="1"/>
    <col min="15877" max="15877" width="6.33203125" style="2" customWidth="1"/>
    <col min="15878" max="15878" width="48" style="2" customWidth="1"/>
    <col min="15879" max="15880" width="11.6640625" style="2" customWidth="1"/>
    <col min="15881" max="16128" width="9.109375" style="2"/>
    <col min="16129" max="16129" width="4.6640625" style="2" customWidth="1"/>
    <col min="16130" max="16130" width="8.88671875" style="2" customWidth="1"/>
    <col min="16131" max="16131" width="41.44140625" style="2" customWidth="1"/>
    <col min="16132" max="16132" width="8.33203125" style="2" customWidth="1"/>
    <col min="16133" max="16133" width="6.33203125" style="2" customWidth="1"/>
    <col min="16134" max="16134" width="48" style="2" customWidth="1"/>
    <col min="16135" max="16136" width="11.6640625" style="2" customWidth="1"/>
    <col min="16137" max="16384" width="9.109375" style="2"/>
  </cols>
  <sheetData>
    <row r="1" spans="1:31" ht="18" customHeight="1" x14ac:dyDescent="0.35">
      <c r="A1" s="81" t="s">
        <v>0</v>
      </c>
      <c r="B1" s="82"/>
      <c r="C1" s="82"/>
      <c r="D1" s="82"/>
      <c r="E1" s="82"/>
      <c r="F1" s="82"/>
      <c r="G1" s="82"/>
      <c r="H1" s="8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" customHeight="1" x14ac:dyDescent="0.3">
      <c r="A2" s="84"/>
      <c r="B2" s="85"/>
      <c r="C2" s="85"/>
      <c r="D2" s="85"/>
      <c r="E2" s="85"/>
      <c r="F2" s="85"/>
      <c r="G2" s="85"/>
      <c r="H2" s="8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8" customHeight="1" x14ac:dyDescent="0.3">
      <c r="A3" s="87" t="str">
        <f>'[1]1 - OPC'!C4</f>
        <v>Fort Wayne Airport Authority</v>
      </c>
      <c r="B3" s="88"/>
      <c r="C3" s="88"/>
      <c r="D3" s="88"/>
      <c r="E3" s="88"/>
      <c r="F3" s="88"/>
      <c r="G3" s="88"/>
      <c r="H3" s="8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8" customHeight="1" x14ac:dyDescent="0.35">
      <c r="A4" s="90" t="s">
        <v>85</v>
      </c>
      <c r="B4" s="91"/>
      <c r="C4" s="91"/>
      <c r="D4" s="91"/>
      <c r="E4" s="91"/>
      <c r="F4" s="91"/>
      <c r="G4" s="91"/>
      <c r="H4" s="9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8" customHeight="1" x14ac:dyDescent="0.3">
      <c r="A5" s="3"/>
      <c r="B5" s="4"/>
      <c r="C5" s="4"/>
      <c r="D5" s="4"/>
      <c r="E5" s="4"/>
      <c r="F5" s="4"/>
      <c r="G5" s="4"/>
      <c r="H5" s="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8" customHeight="1" x14ac:dyDescent="0.3">
      <c r="A6" s="6"/>
      <c r="B6" s="7"/>
      <c r="C6" s="7"/>
      <c r="D6" s="7"/>
      <c r="E6" s="7"/>
      <c r="F6" s="8" t="s">
        <v>1</v>
      </c>
      <c r="G6" s="93" t="s">
        <v>2</v>
      </c>
      <c r="H6" s="9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8" customHeight="1" thickBot="1" x14ac:dyDescent="0.35">
      <c r="A7" s="95"/>
      <c r="B7" s="96"/>
      <c r="C7" s="96"/>
      <c r="D7" s="9"/>
      <c r="E7" s="9"/>
      <c r="F7" s="10" t="s">
        <v>3</v>
      </c>
      <c r="G7" s="97">
        <f>'[1]1 - OPC'!C5</f>
        <v>45814</v>
      </c>
      <c r="H7" s="9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4" customHeight="1" x14ac:dyDescent="0.3">
      <c r="A8" s="11" t="s">
        <v>4</v>
      </c>
      <c r="B8" s="11" t="s">
        <v>5</v>
      </c>
      <c r="C8" s="11" t="s">
        <v>6</v>
      </c>
      <c r="D8" s="12" t="s">
        <v>7</v>
      </c>
      <c r="E8" s="11" t="s">
        <v>8</v>
      </c>
      <c r="F8" s="11" t="s">
        <v>9</v>
      </c>
      <c r="G8" s="13" t="s">
        <v>10</v>
      </c>
      <c r="H8" s="13" t="s">
        <v>11</v>
      </c>
      <c r="I8" s="1"/>
      <c r="J8" s="64"/>
      <c r="K8" s="65"/>
      <c r="L8" s="65"/>
      <c r="M8" s="66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0.100000000000001" customHeight="1" thickBot="1" x14ac:dyDescent="0.3">
      <c r="A9" s="14">
        <v>1</v>
      </c>
      <c r="B9" s="14" t="s">
        <v>12</v>
      </c>
      <c r="C9" s="15" t="s">
        <v>13</v>
      </c>
      <c r="D9" s="14" t="s">
        <v>14</v>
      </c>
      <c r="E9" s="16">
        <v>1</v>
      </c>
      <c r="F9" s="17"/>
      <c r="G9" s="18"/>
      <c r="H9" s="17"/>
      <c r="I9" s="1"/>
      <c r="J9" s="67"/>
      <c r="K9" s="68"/>
      <c r="L9" s="68"/>
      <c r="M9" s="69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0.100000000000001" customHeight="1" x14ac:dyDescent="0.25">
      <c r="A10" s="14">
        <f>A9+1</f>
        <v>2</v>
      </c>
      <c r="B10" s="14" t="s">
        <v>15</v>
      </c>
      <c r="C10" s="15" t="s">
        <v>16</v>
      </c>
      <c r="D10" s="14" t="s">
        <v>14</v>
      </c>
      <c r="E10" s="16">
        <v>1</v>
      </c>
      <c r="F10" s="17"/>
      <c r="G10" s="18"/>
      <c r="H10" s="1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9.95" customHeight="1" x14ac:dyDescent="0.25">
      <c r="A11" s="14">
        <f t="shared" ref="A11:A50" si="0">A10+1</f>
        <v>3</v>
      </c>
      <c r="B11" s="14" t="s">
        <v>17</v>
      </c>
      <c r="C11" s="15" t="s">
        <v>18</v>
      </c>
      <c r="D11" s="14" t="s">
        <v>14</v>
      </c>
      <c r="E11" s="16">
        <v>1</v>
      </c>
      <c r="F11" s="17"/>
      <c r="G11" s="18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8" customHeight="1" x14ac:dyDescent="0.25">
      <c r="A12" s="14">
        <f t="shared" si="0"/>
        <v>4</v>
      </c>
      <c r="B12" s="14" t="s">
        <v>19</v>
      </c>
      <c r="C12" s="15" t="s">
        <v>20</v>
      </c>
      <c r="D12" s="14" t="s">
        <v>21</v>
      </c>
      <c r="E12" s="16">
        <v>1</v>
      </c>
      <c r="F12" s="17"/>
      <c r="G12" s="18"/>
      <c r="H12" s="1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0.100000000000001" customHeight="1" x14ac:dyDescent="0.25">
      <c r="A13" s="14">
        <f t="shared" si="0"/>
        <v>5</v>
      </c>
      <c r="B13" s="14" t="s">
        <v>19</v>
      </c>
      <c r="C13" s="15" t="s">
        <v>22</v>
      </c>
      <c r="D13" s="14" t="s">
        <v>21</v>
      </c>
      <c r="E13" s="16">
        <v>1</v>
      </c>
      <c r="F13" s="17"/>
      <c r="G13" s="18"/>
      <c r="H13" s="1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0.100000000000001" customHeight="1" x14ac:dyDescent="0.25">
      <c r="A14" s="14">
        <f t="shared" si="0"/>
        <v>6</v>
      </c>
      <c r="B14" s="14" t="s">
        <v>19</v>
      </c>
      <c r="C14" s="15" t="s">
        <v>23</v>
      </c>
      <c r="D14" s="14" t="s">
        <v>24</v>
      </c>
      <c r="E14" s="16">
        <f>'[1]C-102'!I12</f>
        <v>1390</v>
      </c>
      <c r="F14" s="17"/>
      <c r="G14" s="18"/>
      <c r="H14" s="1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20.100000000000001" customHeight="1" x14ac:dyDescent="0.25">
      <c r="A15" s="14">
        <f t="shared" si="0"/>
        <v>7</v>
      </c>
      <c r="B15" s="14" t="s">
        <v>19</v>
      </c>
      <c r="C15" s="15" t="s">
        <v>25</v>
      </c>
      <c r="D15" s="14" t="s">
        <v>21</v>
      </c>
      <c r="E15" s="16">
        <f>'[1]C-102'!I17</f>
        <v>13</v>
      </c>
      <c r="F15" s="17"/>
      <c r="G15" s="18"/>
      <c r="H15" s="1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0.100000000000001" customHeight="1" x14ac:dyDescent="0.25">
      <c r="A16" s="14">
        <f t="shared" si="0"/>
        <v>8</v>
      </c>
      <c r="B16" s="14" t="s">
        <v>19</v>
      </c>
      <c r="C16" s="15" t="s">
        <v>26</v>
      </c>
      <c r="D16" s="14" t="s">
        <v>21</v>
      </c>
      <c r="E16" s="16">
        <f>'[1]C-102'!N17</f>
        <v>3</v>
      </c>
      <c r="F16" s="17"/>
      <c r="G16" s="18"/>
      <c r="H16" s="1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20.100000000000001" customHeight="1" x14ac:dyDescent="0.25">
      <c r="A17" s="14">
        <f t="shared" si="0"/>
        <v>9</v>
      </c>
      <c r="B17" s="14" t="s">
        <v>19</v>
      </c>
      <c r="C17" s="15" t="s">
        <v>27</v>
      </c>
      <c r="D17" s="14" t="s">
        <v>28</v>
      </c>
      <c r="E17" s="16">
        <f>'[1]C-102'!I23</f>
        <v>2340</v>
      </c>
      <c r="F17" s="17"/>
      <c r="G17" s="18"/>
      <c r="H17" s="1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20.100000000000001" customHeight="1" x14ac:dyDescent="0.25">
      <c r="A18" s="14">
        <f t="shared" si="0"/>
        <v>10</v>
      </c>
      <c r="B18" s="14" t="s">
        <v>19</v>
      </c>
      <c r="C18" s="15" t="s">
        <v>29</v>
      </c>
      <c r="D18" s="14" t="s">
        <v>21</v>
      </c>
      <c r="E18" s="16">
        <f>'[1]C-102'!I27</f>
        <v>3</v>
      </c>
      <c r="F18" s="17"/>
      <c r="G18" s="18"/>
      <c r="H18" s="1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0.100000000000001" customHeight="1" x14ac:dyDescent="0.25">
      <c r="A19" s="14">
        <f t="shared" si="0"/>
        <v>11</v>
      </c>
      <c r="B19" s="14" t="s">
        <v>30</v>
      </c>
      <c r="C19" s="15" t="s">
        <v>31</v>
      </c>
      <c r="D19" s="14" t="s">
        <v>14</v>
      </c>
      <c r="E19" s="16">
        <v>1</v>
      </c>
      <c r="F19" s="17"/>
      <c r="G19" s="18"/>
      <c r="H19" s="1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0.100000000000001" customHeight="1" x14ac:dyDescent="0.25">
      <c r="A20" s="14">
        <f t="shared" si="0"/>
        <v>12</v>
      </c>
      <c r="B20" s="14" t="s">
        <v>30</v>
      </c>
      <c r="C20" s="15" t="s">
        <v>32</v>
      </c>
      <c r="D20" s="14" t="s">
        <v>33</v>
      </c>
      <c r="E20" s="16">
        <v>2</v>
      </c>
      <c r="F20" s="17"/>
      <c r="G20" s="18"/>
      <c r="H20" s="1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0.100000000000001" customHeight="1" x14ac:dyDescent="0.25">
      <c r="A21" s="14">
        <f t="shared" si="0"/>
        <v>13</v>
      </c>
      <c r="B21" s="14" t="s">
        <v>34</v>
      </c>
      <c r="C21" s="15" t="s">
        <v>35</v>
      </c>
      <c r="D21" s="14" t="s">
        <v>28</v>
      </c>
      <c r="E21" s="16">
        <f>'[1]P-101'!I13</f>
        <v>25</v>
      </c>
      <c r="F21" s="17"/>
      <c r="G21" s="18"/>
      <c r="H21" s="1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0.100000000000001" customHeight="1" x14ac:dyDescent="0.25">
      <c r="A22" s="14">
        <f t="shared" si="0"/>
        <v>14</v>
      </c>
      <c r="B22" s="14" t="s">
        <v>34</v>
      </c>
      <c r="C22" s="15" t="s">
        <v>36</v>
      </c>
      <c r="D22" s="14" t="s">
        <v>28</v>
      </c>
      <c r="E22" s="16">
        <f>'[1]P-101'!I47</f>
        <v>420</v>
      </c>
      <c r="F22" s="17"/>
      <c r="G22" s="18"/>
      <c r="H22" s="1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0.100000000000001" customHeight="1" x14ac:dyDescent="0.25">
      <c r="A23" s="14">
        <f t="shared" si="0"/>
        <v>15</v>
      </c>
      <c r="B23" s="14" t="s">
        <v>34</v>
      </c>
      <c r="C23" s="15" t="s">
        <v>37</v>
      </c>
      <c r="D23" s="14" t="s">
        <v>21</v>
      </c>
      <c r="E23" s="16">
        <f>'[1]P-101'!I17</f>
        <v>1</v>
      </c>
      <c r="F23" s="17"/>
      <c r="G23" s="18"/>
      <c r="H23" s="1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0.100000000000001" customHeight="1" x14ac:dyDescent="0.25">
      <c r="A24" s="14">
        <f t="shared" si="0"/>
        <v>16</v>
      </c>
      <c r="B24" s="14" t="s">
        <v>34</v>
      </c>
      <c r="C24" s="15" t="s">
        <v>38</v>
      </c>
      <c r="D24" s="14" t="s">
        <v>24</v>
      </c>
      <c r="E24" s="16">
        <f>'[1]P-101'!I22</f>
        <v>310</v>
      </c>
      <c r="F24" s="17"/>
      <c r="G24" s="18"/>
      <c r="H24" s="1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0.100000000000001" customHeight="1" x14ac:dyDescent="0.25">
      <c r="A25" s="14">
        <f t="shared" si="0"/>
        <v>17</v>
      </c>
      <c r="B25" s="14" t="s">
        <v>34</v>
      </c>
      <c r="C25" s="15" t="s">
        <v>39</v>
      </c>
      <c r="D25" s="14" t="s">
        <v>24</v>
      </c>
      <c r="E25" s="16">
        <f>'[1]P-101'!I27</f>
        <v>30</v>
      </c>
      <c r="F25" s="17"/>
      <c r="G25" s="18"/>
      <c r="H25" s="1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0.100000000000001" customHeight="1" x14ac:dyDescent="0.25">
      <c r="A26" s="14">
        <f t="shared" si="0"/>
        <v>18</v>
      </c>
      <c r="B26" s="14" t="s">
        <v>34</v>
      </c>
      <c r="C26" s="15" t="s">
        <v>40</v>
      </c>
      <c r="D26" s="14" t="s">
        <v>21</v>
      </c>
      <c r="E26" s="16">
        <f>'[1]P-101'!I31</f>
        <v>3</v>
      </c>
      <c r="F26" s="17"/>
      <c r="G26" s="18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0.100000000000001" customHeight="1" x14ac:dyDescent="0.25">
      <c r="A27" s="14">
        <f t="shared" si="0"/>
        <v>19</v>
      </c>
      <c r="B27" s="14" t="s">
        <v>34</v>
      </c>
      <c r="C27" s="15" t="s">
        <v>41</v>
      </c>
      <c r="D27" s="14" t="s">
        <v>42</v>
      </c>
      <c r="E27" s="16">
        <f>'[1]P-101'!I37</f>
        <v>120</v>
      </c>
      <c r="F27" s="17"/>
      <c r="G27" s="18"/>
      <c r="H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0.100000000000001" customHeight="1" x14ac:dyDescent="0.25">
      <c r="A28" s="14">
        <f t="shared" si="0"/>
        <v>20</v>
      </c>
      <c r="B28" s="14" t="s">
        <v>34</v>
      </c>
      <c r="C28" s="15" t="s">
        <v>43</v>
      </c>
      <c r="D28" s="14" t="s">
        <v>21</v>
      </c>
      <c r="E28" s="16">
        <f>'[1]P-101'!I41</f>
        <v>3</v>
      </c>
      <c r="F28" s="17"/>
      <c r="G28" s="18"/>
      <c r="H28" s="1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0.100000000000001" customHeight="1" x14ac:dyDescent="0.25">
      <c r="A29" s="14">
        <f t="shared" si="0"/>
        <v>21</v>
      </c>
      <c r="B29" s="14" t="s">
        <v>44</v>
      </c>
      <c r="C29" s="15" t="s">
        <v>45</v>
      </c>
      <c r="D29" s="14" t="s">
        <v>46</v>
      </c>
      <c r="E29" s="16">
        <f>'[1]P-152'!I14</f>
        <v>2500</v>
      </c>
      <c r="F29" s="17"/>
      <c r="G29" s="18"/>
      <c r="H29" s="17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0.100000000000001" customHeight="1" x14ac:dyDescent="0.25">
      <c r="A30" s="14">
        <f t="shared" si="0"/>
        <v>22</v>
      </c>
      <c r="B30" s="14" t="s">
        <v>44</v>
      </c>
      <c r="C30" s="15" t="s">
        <v>47</v>
      </c>
      <c r="D30" s="14" t="s">
        <v>46</v>
      </c>
      <c r="E30" s="16">
        <f>'[1]P-152'!I50</f>
        <v>350</v>
      </c>
      <c r="F30" s="17"/>
      <c r="G30" s="18"/>
      <c r="H30" s="17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0.100000000000001" customHeight="1" x14ac:dyDescent="0.25">
      <c r="A31" s="14">
        <f t="shared" si="0"/>
        <v>23</v>
      </c>
      <c r="B31" s="14" t="s">
        <v>48</v>
      </c>
      <c r="C31" s="15" t="s">
        <v>49</v>
      </c>
      <c r="D31" s="14" t="s">
        <v>28</v>
      </c>
      <c r="E31" s="16">
        <f>'[1]P-152'!I36</f>
        <v>2740</v>
      </c>
      <c r="F31" s="17"/>
      <c r="G31" s="18"/>
      <c r="H31" s="17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0.100000000000001" customHeight="1" x14ac:dyDescent="0.25">
      <c r="A32" s="14">
        <f t="shared" si="0"/>
        <v>24</v>
      </c>
      <c r="B32" s="14" t="s">
        <v>48</v>
      </c>
      <c r="C32" s="15" t="s">
        <v>50</v>
      </c>
      <c r="D32" s="14" t="s">
        <v>46</v>
      </c>
      <c r="E32" s="16">
        <f>'[1]P-154'!I26</f>
        <v>1060</v>
      </c>
      <c r="F32" s="17"/>
      <c r="G32" s="18"/>
      <c r="H32" s="17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0.100000000000001" customHeight="1" x14ac:dyDescent="0.25">
      <c r="A33" s="14">
        <f t="shared" si="0"/>
        <v>25</v>
      </c>
      <c r="B33" s="14" t="s">
        <v>51</v>
      </c>
      <c r="C33" s="15" t="s">
        <v>52</v>
      </c>
      <c r="D33" s="14" t="s">
        <v>53</v>
      </c>
      <c r="E33" s="16">
        <f>'[1]INDOT 401'!I22</f>
        <v>340</v>
      </c>
      <c r="F33" s="17"/>
      <c r="G33" s="18"/>
      <c r="H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0.100000000000001" customHeight="1" x14ac:dyDescent="0.25">
      <c r="A34" s="14">
        <f t="shared" si="0"/>
        <v>26</v>
      </c>
      <c r="B34" s="14" t="s">
        <v>51</v>
      </c>
      <c r="C34" s="15" t="s">
        <v>54</v>
      </c>
      <c r="D34" s="14" t="s">
        <v>53</v>
      </c>
      <c r="E34" s="16">
        <f>'[1]INDOT 401'!I52</f>
        <v>620</v>
      </c>
      <c r="F34" s="17"/>
      <c r="G34" s="18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0.100000000000001" customHeight="1" x14ac:dyDescent="0.25">
      <c r="A35" s="14">
        <f t="shared" si="0"/>
        <v>27</v>
      </c>
      <c r="B35" s="14" t="s">
        <v>55</v>
      </c>
      <c r="C35" s="15" t="s">
        <v>56</v>
      </c>
      <c r="D35" s="14" t="s">
        <v>24</v>
      </c>
      <c r="E35" s="16">
        <f>'[1]P-605'!I13</f>
        <v>1000</v>
      </c>
      <c r="F35" s="17"/>
      <c r="G35" s="18"/>
      <c r="H35" s="1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0.100000000000001" customHeight="1" x14ac:dyDescent="0.25">
      <c r="A36" s="14">
        <f t="shared" si="0"/>
        <v>28</v>
      </c>
      <c r="B36" s="14" t="s">
        <v>57</v>
      </c>
      <c r="C36" s="15" t="s">
        <v>58</v>
      </c>
      <c r="D36" s="14" t="s">
        <v>42</v>
      </c>
      <c r="E36" s="16">
        <f>'[1]P-620'!I38</f>
        <v>900</v>
      </c>
      <c r="F36" s="17"/>
      <c r="G36" s="18"/>
      <c r="H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0.100000000000001" customHeight="1" x14ac:dyDescent="0.25">
      <c r="A37" s="14">
        <f t="shared" si="0"/>
        <v>29</v>
      </c>
      <c r="B37" s="14" t="s">
        <v>57</v>
      </c>
      <c r="C37" s="15" t="s">
        <v>59</v>
      </c>
      <c r="D37" s="14" t="s">
        <v>42</v>
      </c>
      <c r="E37" s="16">
        <f>'[1]P-620'!I19</f>
        <v>230</v>
      </c>
      <c r="F37" s="17"/>
      <c r="G37" s="18"/>
      <c r="H37" s="1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0.100000000000001" customHeight="1" x14ac:dyDescent="0.25">
      <c r="A38" s="14">
        <f t="shared" si="0"/>
        <v>30</v>
      </c>
      <c r="B38" s="14" t="s">
        <v>57</v>
      </c>
      <c r="C38" s="15" t="s">
        <v>60</v>
      </c>
      <c r="D38" s="14" t="s">
        <v>42</v>
      </c>
      <c r="E38" s="16">
        <f>E37</f>
        <v>230</v>
      </c>
      <c r="F38" s="17"/>
      <c r="G38" s="18"/>
      <c r="H38" s="1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0.100000000000001" customHeight="1" x14ac:dyDescent="0.25">
      <c r="A39" s="14">
        <f t="shared" si="0"/>
        <v>31</v>
      </c>
      <c r="B39" s="14" t="s">
        <v>57</v>
      </c>
      <c r="C39" s="15" t="s">
        <v>61</v>
      </c>
      <c r="D39" s="14" t="s">
        <v>42</v>
      </c>
      <c r="E39" s="16">
        <f>'[1]P-620'!I32</f>
        <v>450</v>
      </c>
      <c r="F39" s="17"/>
      <c r="G39" s="18"/>
      <c r="H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0.100000000000001" customHeight="1" x14ac:dyDescent="0.25">
      <c r="A40" s="14">
        <f t="shared" si="0"/>
        <v>32</v>
      </c>
      <c r="B40" s="14" t="s">
        <v>62</v>
      </c>
      <c r="C40" s="15" t="s">
        <v>63</v>
      </c>
      <c r="D40" s="14" t="s">
        <v>24</v>
      </c>
      <c r="E40" s="16">
        <f>'[1]D-701'!I15</f>
        <v>80</v>
      </c>
      <c r="F40" s="17"/>
      <c r="G40" s="18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0.100000000000001" customHeight="1" x14ac:dyDescent="0.25">
      <c r="A41" s="14">
        <f t="shared" si="0"/>
        <v>33</v>
      </c>
      <c r="B41" s="14" t="s">
        <v>62</v>
      </c>
      <c r="C41" s="15" t="s">
        <v>64</v>
      </c>
      <c r="D41" s="14" t="s">
        <v>24</v>
      </c>
      <c r="E41" s="16">
        <f>'[1]D-701'!I24</f>
        <v>190</v>
      </c>
      <c r="F41" s="17"/>
      <c r="G41" s="18"/>
      <c r="H41" s="17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0.100000000000001" customHeight="1" x14ac:dyDescent="0.25">
      <c r="A42" s="14">
        <f t="shared" si="0"/>
        <v>34</v>
      </c>
      <c r="B42" s="14" t="s">
        <v>62</v>
      </c>
      <c r="C42" s="15" t="s">
        <v>65</v>
      </c>
      <c r="D42" s="14" t="s">
        <v>24</v>
      </c>
      <c r="E42" s="16">
        <f>'[1]D-701'!I34</f>
        <v>300</v>
      </c>
      <c r="F42" s="17"/>
      <c r="G42" s="18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0.100000000000001" customHeight="1" x14ac:dyDescent="0.25">
      <c r="A43" s="14">
        <f t="shared" si="0"/>
        <v>35</v>
      </c>
      <c r="B43" s="14" t="s">
        <v>66</v>
      </c>
      <c r="C43" s="15" t="s">
        <v>67</v>
      </c>
      <c r="D43" s="14" t="s">
        <v>24</v>
      </c>
      <c r="E43" s="16">
        <f>'[1]D-705'!I16</f>
        <v>340</v>
      </c>
      <c r="F43" s="17"/>
      <c r="G43" s="19"/>
      <c r="H43" s="1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0.100000000000001" customHeight="1" x14ac:dyDescent="0.25">
      <c r="A44" s="14">
        <f t="shared" si="0"/>
        <v>36</v>
      </c>
      <c r="B44" s="14" t="s">
        <v>66</v>
      </c>
      <c r="C44" s="15" t="s">
        <v>68</v>
      </c>
      <c r="D44" s="14" t="s">
        <v>21</v>
      </c>
      <c r="E44" s="16">
        <f>'[1]D-705'!I22</f>
        <v>1</v>
      </c>
      <c r="F44" s="17"/>
      <c r="G44" s="18"/>
      <c r="H44" s="1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0.100000000000001" customHeight="1" x14ac:dyDescent="0.25">
      <c r="A45" s="14">
        <f t="shared" si="0"/>
        <v>37</v>
      </c>
      <c r="B45" s="14" t="s">
        <v>69</v>
      </c>
      <c r="C45" s="15" t="s">
        <v>70</v>
      </c>
      <c r="D45" s="14" t="s">
        <v>21</v>
      </c>
      <c r="E45" s="16">
        <f>'[1]D-751'!I12</f>
        <v>1</v>
      </c>
      <c r="F45" s="17"/>
      <c r="G45" s="18"/>
      <c r="H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0.100000000000001" customHeight="1" x14ac:dyDescent="0.25">
      <c r="A46" s="14">
        <f t="shared" si="0"/>
        <v>38</v>
      </c>
      <c r="B46" s="14" t="s">
        <v>69</v>
      </c>
      <c r="C46" s="15" t="s">
        <v>71</v>
      </c>
      <c r="D46" s="14" t="s">
        <v>21</v>
      </c>
      <c r="E46" s="16">
        <f>'[1]D-751'!I22</f>
        <v>2</v>
      </c>
      <c r="F46" s="17"/>
      <c r="G46" s="18"/>
      <c r="H46" s="1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0.100000000000001" customHeight="1" x14ac:dyDescent="0.25">
      <c r="A47" s="14">
        <f t="shared" si="0"/>
        <v>39</v>
      </c>
      <c r="B47" s="14" t="s">
        <v>69</v>
      </c>
      <c r="C47" s="15" t="s">
        <v>72</v>
      </c>
      <c r="D47" s="14" t="s">
        <v>21</v>
      </c>
      <c r="E47" s="16">
        <f>'[1]D-751'!I17</f>
        <v>3</v>
      </c>
      <c r="F47" s="17"/>
      <c r="G47" s="18"/>
      <c r="H47" s="17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20.100000000000001" customHeight="1" x14ac:dyDescent="0.25">
      <c r="A48" s="14">
        <f t="shared" si="0"/>
        <v>40</v>
      </c>
      <c r="B48" s="14" t="s">
        <v>73</v>
      </c>
      <c r="C48" s="15" t="s">
        <v>74</v>
      </c>
      <c r="D48" s="14" t="s">
        <v>75</v>
      </c>
      <c r="E48" s="16">
        <f>'[1]T-901'!I13</f>
        <v>110</v>
      </c>
      <c r="F48" s="17"/>
      <c r="G48" s="18"/>
      <c r="H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20.100000000000001" customHeight="1" x14ac:dyDescent="0.25">
      <c r="A49" s="14">
        <f t="shared" si="0"/>
        <v>41</v>
      </c>
      <c r="B49" s="14" t="s">
        <v>76</v>
      </c>
      <c r="C49" s="15" t="s">
        <v>77</v>
      </c>
      <c r="D49" s="14" t="s">
        <v>28</v>
      </c>
      <c r="E49" s="16">
        <f>'[1]T-904'!I13</f>
        <v>480</v>
      </c>
      <c r="F49" s="17"/>
      <c r="G49" s="18"/>
      <c r="H49" s="17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4" customHeight="1" x14ac:dyDescent="0.25">
      <c r="A50" s="14">
        <f t="shared" si="0"/>
        <v>42</v>
      </c>
      <c r="B50" s="14" t="s">
        <v>78</v>
      </c>
      <c r="C50" s="15" t="s">
        <v>79</v>
      </c>
      <c r="D50" s="14" t="s">
        <v>21</v>
      </c>
      <c r="E50" s="16">
        <f>'[1]L-125'!I12</f>
        <v>4</v>
      </c>
      <c r="F50" s="20"/>
      <c r="G50" s="18"/>
      <c r="H50" s="17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4" customHeight="1" x14ac:dyDescent="0.25">
      <c r="A51" s="70"/>
      <c r="B51" s="71"/>
      <c r="C51" s="71"/>
      <c r="D51" s="71"/>
      <c r="E51" s="71"/>
      <c r="F51" s="71"/>
      <c r="G51" s="71"/>
      <c r="H51" s="7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4" customHeight="1" x14ac:dyDescent="0.3">
      <c r="A52" s="21"/>
      <c r="B52" s="21"/>
      <c r="C52" s="22" t="s">
        <v>80</v>
      </c>
      <c r="D52" s="23"/>
      <c r="E52" s="24"/>
      <c r="F52" s="25"/>
      <c r="G52" s="26"/>
      <c r="H52" s="2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4" customHeight="1" x14ac:dyDescent="0.3">
      <c r="A53" s="21"/>
      <c r="B53" s="21"/>
      <c r="C53" s="22" t="s">
        <v>81</v>
      </c>
      <c r="D53" s="23"/>
      <c r="E53" s="24"/>
      <c r="F53" s="25"/>
      <c r="G53" s="26"/>
      <c r="H53" s="2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0.100000000000001" customHeight="1" x14ac:dyDescent="0.3">
      <c r="A54" s="21"/>
      <c r="B54" s="21"/>
      <c r="C54" s="22" t="s">
        <v>82</v>
      </c>
      <c r="D54" s="23"/>
      <c r="E54" s="24"/>
      <c r="F54" s="25"/>
      <c r="G54" s="26"/>
      <c r="H54" s="2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0.100000000000001" customHeight="1" x14ac:dyDescent="0.3">
      <c r="A55" s="21"/>
      <c r="B55" s="21"/>
      <c r="C55" s="27"/>
      <c r="D55" s="23"/>
      <c r="E55" s="24"/>
      <c r="F55" s="25"/>
      <c r="G55" s="26"/>
      <c r="H55" s="2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0.100000000000001" customHeight="1" x14ac:dyDescent="0.3">
      <c r="A56" s="73" t="s">
        <v>83</v>
      </c>
      <c r="B56" s="73"/>
      <c r="C56" s="73"/>
      <c r="D56" s="73"/>
      <c r="E56" s="73"/>
      <c r="F56" s="73"/>
      <c r="G56" s="73"/>
      <c r="H56" s="7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0.100000000000001" customHeight="1" x14ac:dyDescent="0.25">
      <c r="A57" s="28"/>
      <c r="B57" s="28"/>
      <c r="C57" s="28"/>
      <c r="D57" s="28"/>
      <c r="E57" s="28"/>
      <c r="F57" s="28"/>
      <c r="G57" s="28"/>
      <c r="H57" s="2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0.100000000000001" customHeight="1" x14ac:dyDescent="0.25">
      <c r="A58" s="29"/>
      <c r="B58" s="29"/>
      <c r="C58" s="30"/>
      <c r="D58" s="31"/>
      <c r="E58" s="31"/>
      <c r="F58" s="28"/>
      <c r="G58" s="29"/>
      <c r="H58" s="2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0.100000000000001" customHeight="1" x14ac:dyDescent="0.25">
      <c r="A59" s="29"/>
      <c r="B59" s="29"/>
      <c r="C59" s="30"/>
      <c r="D59" s="31"/>
      <c r="E59" s="31"/>
      <c r="F59" s="28"/>
      <c r="G59" s="29"/>
      <c r="H59" s="2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0.100000000000001" customHeight="1" x14ac:dyDescent="0.25">
      <c r="A60" s="29"/>
      <c r="B60" s="29"/>
      <c r="C60" s="30"/>
      <c r="D60" s="31"/>
      <c r="E60" s="31"/>
      <c r="F60" s="28"/>
      <c r="G60" s="29"/>
      <c r="H60" s="2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0.100000000000001" customHeight="1" x14ac:dyDescent="0.25">
      <c r="A61" s="29"/>
      <c r="B61" s="29"/>
      <c r="C61" s="30"/>
      <c r="D61" s="31"/>
      <c r="E61" s="31"/>
      <c r="F61" s="28"/>
      <c r="G61" s="29"/>
      <c r="H61" s="2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0.100000000000001" customHeight="1" x14ac:dyDescent="0.25">
      <c r="A62" s="29"/>
      <c r="B62" s="29"/>
      <c r="C62" s="30"/>
      <c r="D62" s="31"/>
      <c r="E62" s="31"/>
      <c r="F62" s="28"/>
      <c r="G62" s="29"/>
      <c r="H62" s="2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0.100000000000001" customHeight="1" x14ac:dyDescent="0.25">
      <c r="A63" s="29"/>
      <c r="B63" s="29"/>
      <c r="C63" s="30"/>
      <c r="D63" s="31"/>
      <c r="E63" s="31"/>
      <c r="F63" s="28"/>
      <c r="G63" s="29"/>
      <c r="H63" s="2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0.100000000000001" customHeight="1" x14ac:dyDescent="0.25">
      <c r="A64" s="29"/>
      <c r="B64" s="29"/>
      <c r="C64" s="30"/>
      <c r="D64" s="31"/>
      <c r="E64" s="31"/>
      <c r="F64" s="28"/>
      <c r="G64" s="29"/>
      <c r="H64" s="2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0.100000000000001" customHeight="1" x14ac:dyDescent="0.25">
      <c r="A65" s="29"/>
      <c r="B65" s="29"/>
      <c r="C65" s="30"/>
      <c r="D65" s="31"/>
      <c r="E65" s="31"/>
      <c r="F65" s="28"/>
      <c r="G65" s="29"/>
      <c r="H65" s="2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0.100000000000001" customHeight="1" x14ac:dyDescent="0.25">
      <c r="A66" s="29"/>
      <c r="B66" s="29"/>
      <c r="C66" s="30"/>
      <c r="D66" s="31"/>
      <c r="E66" s="31"/>
      <c r="F66" s="28"/>
      <c r="G66" s="29"/>
      <c r="H66" s="2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0.100000000000001" customHeight="1" x14ac:dyDescent="0.25">
      <c r="A67" s="29"/>
      <c r="B67" s="29"/>
      <c r="C67" s="30"/>
      <c r="D67" s="31"/>
      <c r="E67" s="31"/>
      <c r="F67" s="28"/>
      <c r="G67" s="29"/>
      <c r="H67" s="2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0.100000000000001" customHeight="1" x14ac:dyDescent="0.25">
      <c r="A68" s="29"/>
      <c r="B68" s="29"/>
      <c r="C68" s="30"/>
      <c r="D68" s="31"/>
      <c r="E68" s="31"/>
      <c r="F68" s="28"/>
      <c r="G68" s="29"/>
      <c r="H68" s="2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4" customHeight="1" x14ac:dyDescent="0.3">
      <c r="A69" s="74"/>
      <c r="B69" s="75"/>
      <c r="C69" s="75"/>
      <c r="D69" s="75"/>
      <c r="E69" s="76"/>
      <c r="F69" s="32"/>
      <c r="G69" s="33"/>
      <c r="H69" s="3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4.4" hidden="1" x14ac:dyDescent="0.3">
      <c r="A70" s="34"/>
      <c r="B70" s="34"/>
      <c r="C70" s="35"/>
      <c r="D70" s="36"/>
      <c r="E70" s="34"/>
      <c r="F70" s="37"/>
      <c r="G70" s="38"/>
      <c r="H70" s="3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4.4" x14ac:dyDescent="0.3">
      <c r="A71" s="39"/>
      <c r="B71" s="39"/>
      <c r="C71" s="40"/>
      <c r="D71" s="41"/>
      <c r="E71" s="39"/>
      <c r="F71" s="42"/>
      <c r="G71" s="43"/>
      <c r="H71" s="4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24" customHeight="1" x14ac:dyDescent="0.35">
      <c r="A72" s="77" t="s">
        <v>84</v>
      </c>
      <c r="B72" s="78"/>
      <c r="C72" s="78"/>
      <c r="D72" s="78"/>
      <c r="E72" s="79"/>
      <c r="F72" s="44"/>
      <c r="G72" s="45"/>
      <c r="H72" s="44">
        <f>H50+H69</f>
        <v>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47.25" customHeight="1" x14ac:dyDescent="0.3">
      <c r="A73" s="46"/>
      <c r="B73" s="46"/>
      <c r="C73" s="47"/>
      <c r="D73" s="48"/>
      <c r="E73" s="48"/>
      <c r="F73" s="49"/>
      <c r="G73" s="50"/>
      <c r="H73" s="5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24" customHeight="1" x14ac:dyDescent="0.25">
      <c r="A74" s="51"/>
      <c r="B74" s="51"/>
      <c r="C74" s="52" t="s">
        <v>80</v>
      </c>
      <c r="D74" s="53"/>
      <c r="E74" s="54"/>
      <c r="F74" s="55"/>
      <c r="G74" s="56"/>
      <c r="H74" s="5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24" customHeight="1" x14ac:dyDescent="0.25">
      <c r="A75" s="51"/>
      <c r="B75" s="51"/>
      <c r="C75" s="52" t="s">
        <v>81</v>
      </c>
      <c r="D75" s="53"/>
      <c r="E75" s="54"/>
      <c r="F75" s="55"/>
      <c r="G75" s="56"/>
      <c r="H75" s="5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24" customHeight="1" x14ac:dyDescent="0.25">
      <c r="A76" s="51"/>
      <c r="B76" s="51"/>
      <c r="C76" s="52" t="s">
        <v>82</v>
      </c>
      <c r="D76" s="53"/>
      <c r="E76" s="54"/>
      <c r="F76" s="55"/>
      <c r="G76" s="56"/>
      <c r="H76" s="5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24" customHeight="1" x14ac:dyDescent="0.3">
      <c r="A77" s="51"/>
      <c r="B77" s="51"/>
      <c r="C77" s="57"/>
      <c r="D77" s="53"/>
      <c r="E77" s="54"/>
      <c r="F77" s="55"/>
      <c r="G77" s="56"/>
      <c r="H77" s="5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24" customHeight="1" x14ac:dyDescent="0.25">
      <c r="A78" s="80" t="s">
        <v>83</v>
      </c>
      <c r="B78" s="80"/>
      <c r="C78" s="80"/>
      <c r="D78" s="80"/>
      <c r="E78" s="80"/>
      <c r="F78" s="80"/>
      <c r="G78" s="80"/>
      <c r="H78" s="8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3">
      <c r="A79" s="58"/>
      <c r="B79" s="58"/>
      <c r="C79" s="1"/>
      <c r="D79" s="59"/>
      <c r="E79" s="58"/>
      <c r="F79" s="1"/>
      <c r="G79" s="60"/>
      <c r="H79" s="6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3">
      <c r="A80" s="58"/>
      <c r="B80" s="58"/>
      <c r="C80" s="1"/>
      <c r="D80" s="59"/>
      <c r="E80" s="58"/>
      <c r="F80" s="1"/>
      <c r="G80" s="60"/>
      <c r="H80" s="6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x14ac:dyDescent="0.3">
      <c r="A81" s="58"/>
      <c r="B81" s="58"/>
      <c r="C81" s="1"/>
      <c r="D81" s="59"/>
      <c r="E81" s="58"/>
      <c r="F81" s="1"/>
      <c r="G81" s="60"/>
      <c r="H81" s="6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x14ac:dyDescent="0.3">
      <c r="A82" s="58"/>
      <c r="B82" s="58"/>
      <c r="C82" s="1"/>
      <c r="D82" s="59"/>
      <c r="E82" s="58"/>
      <c r="F82" s="1"/>
      <c r="G82" s="60"/>
      <c r="H82" s="6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x14ac:dyDescent="0.3">
      <c r="A83" s="58"/>
      <c r="B83" s="58"/>
      <c r="C83" s="1"/>
      <c r="D83" s="59"/>
      <c r="E83" s="58"/>
      <c r="F83" s="1"/>
      <c r="G83" s="60"/>
      <c r="H83" s="6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3">
      <c r="A84" s="58"/>
      <c r="B84" s="58"/>
      <c r="C84" s="1"/>
      <c r="D84" s="59"/>
      <c r="E84" s="58"/>
      <c r="F84" s="1"/>
      <c r="G84" s="60"/>
      <c r="H84" s="6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x14ac:dyDescent="0.3">
      <c r="A85" s="58"/>
      <c r="B85" s="58"/>
      <c r="C85" s="1"/>
      <c r="D85" s="59"/>
      <c r="E85" s="58"/>
      <c r="F85" s="1"/>
      <c r="G85" s="60"/>
      <c r="H85" s="6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x14ac:dyDescent="0.3">
      <c r="A86" s="58"/>
      <c r="B86" s="58"/>
      <c r="C86" s="1"/>
      <c r="D86" s="59"/>
      <c r="E86" s="58"/>
      <c r="F86" s="1"/>
      <c r="G86" s="60"/>
      <c r="H86" s="6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3">
      <c r="A87" s="58"/>
      <c r="B87" s="58"/>
      <c r="C87" s="1"/>
      <c r="D87" s="59"/>
      <c r="E87" s="58"/>
      <c r="F87" s="1"/>
      <c r="G87" s="60"/>
      <c r="H87" s="6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3">
      <c r="A88" s="58"/>
      <c r="B88" s="58"/>
      <c r="C88" s="1"/>
      <c r="D88" s="59"/>
      <c r="E88" s="58"/>
      <c r="F88" s="1"/>
      <c r="G88" s="60"/>
      <c r="H88" s="6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3">
      <c r="A89" s="58"/>
      <c r="B89" s="58"/>
      <c r="C89" s="1"/>
      <c r="D89" s="59"/>
      <c r="E89" s="58"/>
      <c r="F89" s="1"/>
      <c r="G89" s="60"/>
      <c r="H89" s="6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3">
      <c r="A90" s="58"/>
      <c r="B90" s="58"/>
      <c r="C90" s="1"/>
      <c r="D90" s="59"/>
      <c r="E90" s="58"/>
      <c r="F90" s="1"/>
      <c r="G90" s="60"/>
      <c r="H90" s="6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3">
      <c r="A91" s="58"/>
      <c r="B91" s="58"/>
      <c r="C91" s="1"/>
      <c r="D91" s="59"/>
      <c r="E91" s="58"/>
      <c r="F91" s="1"/>
      <c r="G91" s="60"/>
      <c r="H91" s="6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3">
      <c r="A92" s="58"/>
      <c r="B92" s="58"/>
      <c r="C92" s="1"/>
      <c r="D92" s="59"/>
      <c r="E92" s="58"/>
      <c r="F92" s="1"/>
      <c r="G92" s="60"/>
      <c r="H92" s="6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3">
      <c r="A93" s="58"/>
      <c r="B93" s="58"/>
      <c r="C93" s="1"/>
      <c r="D93" s="59"/>
      <c r="E93" s="58"/>
      <c r="F93" s="1"/>
      <c r="G93" s="60"/>
      <c r="H93" s="6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3">
      <c r="A94" s="58"/>
      <c r="B94" s="58"/>
      <c r="C94" s="1"/>
      <c r="D94" s="59"/>
      <c r="E94" s="58"/>
      <c r="F94" s="1"/>
      <c r="G94" s="60"/>
      <c r="H94" s="6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3">
      <c r="A95" s="58"/>
      <c r="B95" s="58"/>
      <c r="C95" s="1"/>
      <c r="D95" s="59"/>
      <c r="E95" s="58"/>
      <c r="F95" s="1"/>
      <c r="G95" s="60"/>
      <c r="H95" s="6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3">
      <c r="A96" s="58"/>
      <c r="B96" s="58"/>
      <c r="C96" s="1"/>
      <c r="D96" s="59"/>
      <c r="E96" s="58"/>
      <c r="F96" s="1"/>
      <c r="G96" s="60"/>
      <c r="H96" s="6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3">
      <c r="A97" s="58"/>
      <c r="B97" s="58"/>
      <c r="C97" s="1"/>
      <c r="D97" s="59"/>
      <c r="E97" s="58"/>
      <c r="F97" s="1"/>
      <c r="G97" s="60"/>
      <c r="H97" s="6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3">
      <c r="A98" s="58"/>
      <c r="B98" s="58"/>
      <c r="C98" s="1"/>
      <c r="D98" s="59"/>
      <c r="E98" s="58"/>
      <c r="F98" s="1"/>
      <c r="G98" s="60"/>
      <c r="H98" s="6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3">
      <c r="A99" s="58"/>
      <c r="B99" s="58"/>
      <c r="C99" s="1"/>
      <c r="D99" s="59"/>
      <c r="E99" s="58"/>
      <c r="F99" s="1"/>
      <c r="G99" s="60"/>
      <c r="H99" s="6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3">
      <c r="A100" s="58"/>
      <c r="B100" s="58"/>
      <c r="C100" s="1"/>
      <c r="D100" s="59"/>
      <c r="E100" s="58"/>
      <c r="F100" s="1"/>
      <c r="G100" s="60"/>
      <c r="H100" s="6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3">
      <c r="A101" s="58"/>
      <c r="B101" s="58"/>
      <c r="C101" s="1"/>
      <c r="D101" s="59"/>
      <c r="E101" s="58"/>
      <c r="F101" s="1"/>
      <c r="G101" s="60"/>
      <c r="H101" s="6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3">
      <c r="A102" s="58"/>
      <c r="B102" s="58"/>
      <c r="C102" s="1"/>
      <c r="D102" s="59"/>
      <c r="E102" s="58"/>
      <c r="F102" s="1"/>
      <c r="G102" s="60"/>
      <c r="H102" s="6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3">
      <c r="A103" s="58"/>
      <c r="B103" s="58"/>
      <c r="C103" s="1"/>
      <c r="D103" s="59"/>
      <c r="E103" s="58"/>
      <c r="F103" s="1"/>
      <c r="G103" s="60"/>
      <c r="H103" s="6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3">
      <c r="A104" s="58"/>
      <c r="B104" s="58"/>
      <c r="C104" s="1"/>
      <c r="D104" s="59"/>
      <c r="E104" s="58"/>
      <c r="F104" s="1"/>
      <c r="G104" s="60"/>
      <c r="H104" s="6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3">
      <c r="A105" s="58"/>
      <c r="B105" s="58"/>
      <c r="C105" s="1"/>
      <c r="D105" s="59"/>
      <c r="E105" s="58"/>
      <c r="F105" s="1"/>
      <c r="G105" s="60"/>
      <c r="H105" s="6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3">
      <c r="A106" s="58"/>
      <c r="B106" s="58"/>
      <c r="C106" s="1"/>
      <c r="D106" s="59"/>
      <c r="E106" s="58"/>
      <c r="F106" s="1"/>
      <c r="G106" s="60"/>
      <c r="H106" s="6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3">
      <c r="A107" s="58"/>
      <c r="B107" s="58"/>
      <c r="C107" s="1"/>
      <c r="D107" s="59"/>
      <c r="E107" s="58"/>
      <c r="F107" s="1"/>
      <c r="G107" s="60"/>
      <c r="H107" s="6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3">
      <c r="A108" s="58"/>
      <c r="B108" s="58"/>
      <c r="C108" s="1"/>
      <c r="D108" s="59"/>
      <c r="E108" s="58"/>
      <c r="F108" s="1"/>
      <c r="G108" s="60"/>
      <c r="H108" s="6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3">
      <c r="A109" s="58"/>
      <c r="B109" s="58"/>
      <c r="C109" s="1"/>
      <c r="D109" s="59"/>
      <c r="E109" s="58"/>
      <c r="F109" s="1"/>
      <c r="G109" s="60"/>
      <c r="H109" s="6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3">
      <c r="A110" s="58"/>
      <c r="B110" s="58"/>
      <c r="C110" s="1"/>
      <c r="D110" s="59"/>
      <c r="E110" s="58"/>
      <c r="F110" s="1"/>
      <c r="G110" s="60"/>
      <c r="H110" s="6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3">
      <c r="A111" s="58"/>
      <c r="B111" s="58"/>
      <c r="C111" s="1"/>
      <c r="D111" s="59"/>
      <c r="E111" s="58"/>
      <c r="F111" s="1"/>
      <c r="G111" s="60"/>
      <c r="H111" s="6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3">
      <c r="A112" s="58"/>
      <c r="B112" s="58"/>
      <c r="C112" s="1"/>
      <c r="D112" s="59"/>
      <c r="E112" s="58"/>
      <c r="F112" s="1"/>
      <c r="G112" s="60"/>
      <c r="H112" s="6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3">
      <c r="A113" s="58"/>
      <c r="B113" s="58"/>
      <c r="C113" s="1"/>
      <c r="D113" s="59"/>
      <c r="E113" s="58"/>
      <c r="F113" s="1"/>
      <c r="G113" s="60"/>
      <c r="H113" s="6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3">
      <c r="A114" s="58"/>
      <c r="B114" s="58"/>
      <c r="C114" s="1"/>
      <c r="D114" s="59"/>
      <c r="E114" s="58"/>
      <c r="F114" s="1"/>
      <c r="G114" s="60"/>
      <c r="H114" s="6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3">
      <c r="A115" s="58"/>
      <c r="B115" s="58"/>
      <c r="C115" s="1"/>
      <c r="D115" s="59"/>
      <c r="E115" s="58"/>
      <c r="F115" s="1"/>
      <c r="G115" s="60"/>
      <c r="H115" s="6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3">
      <c r="A116" s="58"/>
      <c r="B116" s="58"/>
      <c r="C116" s="1"/>
      <c r="D116" s="59"/>
      <c r="E116" s="58"/>
      <c r="F116" s="1"/>
      <c r="G116" s="60"/>
      <c r="H116" s="6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3">
      <c r="A117" s="58"/>
      <c r="B117" s="58"/>
      <c r="C117" s="1"/>
      <c r="D117" s="59"/>
      <c r="E117" s="58"/>
      <c r="F117" s="1"/>
      <c r="G117" s="60"/>
      <c r="H117" s="6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3">
      <c r="A118" s="58"/>
      <c r="B118" s="58"/>
      <c r="C118" s="1"/>
      <c r="D118" s="59"/>
      <c r="E118" s="58"/>
      <c r="F118" s="1"/>
      <c r="G118" s="60"/>
      <c r="H118" s="6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3">
      <c r="A119" s="58"/>
      <c r="B119" s="58"/>
      <c r="C119" s="1"/>
      <c r="D119" s="59"/>
      <c r="E119" s="58"/>
      <c r="F119" s="1"/>
      <c r="G119" s="60"/>
      <c r="H119" s="6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3">
      <c r="A120" s="58"/>
      <c r="B120" s="58"/>
      <c r="C120" s="1"/>
      <c r="D120" s="59"/>
      <c r="E120" s="58"/>
      <c r="F120" s="1"/>
      <c r="G120" s="60"/>
      <c r="H120" s="6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3">
      <c r="A121" s="58"/>
      <c r="B121" s="58"/>
      <c r="C121" s="1"/>
      <c r="D121" s="59"/>
      <c r="E121" s="58"/>
      <c r="F121" s="1"/>
      <c r="G121" s="60"/>
      <c r="H121" s="6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3">
      <c r="A122" s="58"/>
      <c r="B122" s="58"/>
      <c r="C122" s="1"/>
      <c r="D122" s="59"/>
      <c r="E122" s="58"/>
      <c r="F122" s="1"/>
      <c r="G122" s="60"/>
      <c r="H122" s="6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3">
      <c r="A123" s="58"/>
      <c r="B123" s="58"/>
      <c r="C123" s="1"/>
      <c r="D123" s="59"/>
      <c r="E123" s="58"/>
      <c r="F123" s="1"/>
      <c r="G123" s="60"/>
      <c r="H123" s="6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3">
      <c r="A124" s="58"/>
      <c r="B124" s="58"/>
      <c r="C124" s="1"/>
      <c r="D124" s="59"/>
      <c r="E124" s="58"/>
      <c r="F124" s="1"/>
      <c r="G124" s="60"/>
      <c r="H124" s="6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3">
      <c r="A125" s="58"/>
      <c r="B125" s="58"/>
      <c r="C125" s="1"/>
      <c r="D125" s="59"/>
      <c r="E125" s="58"/>
      <c r="F125" s="1"/>
      <c r="G125" s="60"/>
      <c r="H125" s="6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3">
      <c r="A126" s="58"/>
      <c r="B126" s="58"/>
      <c r="C126" s="1"/>
      <c r="D126" s="59"/>
      <c r="E126" s="58"/>
      <c r="F126" s="1"/>
      <c r="G126" s="60"/>
      <c r="H126" s="6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3">
      <c r="A127" s="58"/>
      <c r="B127" s="58"/>
      <c r="C127" s="1"/>
      <c r="D127" s="59"/>
      <c r="E127" s="58"/>
      <c r="F127" s="1"/>
      <c r="G127" s="60"/>
      <c r="H127" s="6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3">
      <c r="A128" s="58"/>
      <c r="B128" s="58"/>
      <c r="C128" s="1"/>
      <c r="D128" s="59"/>
      <c r="E128" s="58"/>
      <c r="F128" s="1"/>
      <c r="G128" s="60"/>
      <c r="H128" s="6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3">
      <c r="A129" s="58"/>
      <c r="B129" s="58"/>
      <c r="C129" s="1"/>
      <c r="D129" s="59"/>
      <c r="E129" s="58"/>
      <c r="F129" s="1"/>
      <c r="G129" s="60"/>
      <c r="H129" s="6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3">
      <c r="A130" s="58"/>
      <c r="B130" s="58"/>
      <c r="C130" s="1"/>
      <c r="D130" s="59"/>
      <c r="E130" s="58"/>
      <c r="F130" s="1"/>
      <c r="G130" s="60"/>
      <c r="H130" s="6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3">
      <c r="A131" s="58"/>
      <c r="B131" s="58"/>
      <c r="C131" s="1"/>
      <c r="D131" s="59"/>
      <c r="E131" s="58"/>
      <c r="F131" s="1"/>
      <c r="G131" s="60"/>
      <c r="H131" s="6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3">
      <c r="A132" s="58"/>
      <c r="B132" s="58"/>
      <c r="C132" s="1"/>
      <c r="D132" s="59"/>
      <c r="E132" s="58"/>
      <c r="F132" s="1"/>
      <c r="G132" s="60"/>
      <c r="H132" s="6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3">
      <c r="A133" s="58"/>
      <c r="B133" s="58"/>
      <c r="C133" s="1"/>
      <c r="D133" s="59"/>
      <c r="E133" s="58"/>
      <c r="F133" s="1"/>
      <c r="G133" s="60"/>
      <c r="H133" s="6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3">
      <c r="A134" s="58"/>
      <c r="B134" s="58"/>
      <c r="C134" s="1"/>
      <c r="D134" s="59"/>
      <c r="E134" s="58"/>
      <c r="F134" s="1"/>
      <c r="G134" s="60"/>
      <c r="H134" s="6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3">
      <c r="A135" s="58"/>
      <c r="B135" s="58"/>
      <c r="C135" s="1"/>
      <c r="D135" s="59"/>
      <c r="E135" s="58"/>
      <c r="F135" s="1"/>
      <c r="G135" s="60"/>
      <c r="H135" s="6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3">
      <c r="A136" s="58"/>
      <c r="B136" s="58"/>
      <c r="C136" s="1"/>
      <c r="D136" s="59"/>
      <c r="E136" s="58"/>
      <c r="F136" s="1"/>
      <c r="G136" s="60"/>
      <c r="H136" s="6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3">
      <c r="A137" s="58"/>
      <c r="B137" s="58"/>
      <c r="C137" s="1"/>
      <c r="D137" s="59"/>
      <c r="E137" s="58"/>
      <c r="F137" s="1"/>
      <c r="G137" s="60"/>
      <c r="H137" s="6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3">
      <c r="A138" s="58"/>
      <c r="B138" s="58"/>
      <c r="C138" s="1"/>
      <c r="D138" s="59"/>
      <c r="E138" s="58"/>
      <c r="F138" s="1"/>
      <c r="G138" s="60"/>
      <c r="H138" s="6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3">
      <c r="A139" s="58"/>
      <c r="B139" s="58"/>
      <c r="C139" s="1"/>
      <c r="D139" s="59"/>
      <c r="E139" s="58"/>
      <c r="F139" s="1"/>
      <c r="G139" s="60"/>
      <c r="H139" s="6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3">
      <c r="A140" s="58"/>
      <c r="B140" s="58"/>
      <c r="C140" s="1"/>
      <c r="D140" s="59"/>
      <c r="E140" s="58"/>
      <c r="F140" s="1"/>
      <c r="G140" s="60"/>
      <c r="H140" s="6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3">
      <c r="A141" s="58"/>
      <c r="B141" s="58"/>
      <c r="C141" s="1"/>
      <c r="D141" s="59"/>
      <c r="E141" s="58"/>
      <c r="F141" s="1"/>
      <c r="G141" s="60"/>
      <c r="H141" s="6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3">
      <c r="A142" s="58"/>
      <c r="B142" s="58"/>
      <c r="C142" s="1"/>
      <c r="D142" s="59"/>
      <c r="E142" s="58"/>
      <c r="F142" s="1"/>
      <c r="G142" s="60"/>
      <c r="H142" s="6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3">
      <c r="A143" s="58"/>
      <c r="B143" s="58"/>
      <c r="C143" s="1"/>
      <c r="D143" s="59"/>
      <c r="E143" s="58"/>
      <c r="F143" s="1"/>
      <c r="G143" s="60"/>
      <c r="H143" s="6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3">
      <c r="A144" s="58"/>
      <c r="B144" s="58"/>
      <c r="C144" s="1"/>
      <c r="D144" s="59"/>
      <c r="E144" s="58"/>
      <c r="F144" s="1"/>
      <c r="G144" s="60"/>
      <c r="H144" s="6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3">
      <c r="A145" s="58"/>
      <c r="B145" s="58"/>
      <c r="C145" s="1"/>
      <c r="D145" s="59"/>
      <c r="E145" s="58"/>
      <c r="F145" s="1"/>
      <c r="G145" s="60"/>
      <c r="H145" s="6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3">
      <c r="A146" s="58"/>
      <c r="B146" s="58"/>
      <c r="C146" s="1"/>
      <c r="D146" s="59"/>
      <c r="E146" s="58"/>
      <c r="F146" s="1"/>
      <c r="G146" s="60"/>
      <c r="H146" s="6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3">
      <c r="A147" s="58"/>
      <c r="B147" s="58"/>
      <c r="C147" s="1"/>
      <c r="D147" s="59"/>
      <c r="E147" s="58"/>
      <c r="F147" s="1"/>
      <c r="G147" s="60"/>
      <c r="H147" s="6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3">
      <c r="A148" s="58"/>
      <c r="B148" s="58"/>
      <c r="C148" s="1"/>
      <c r="D148" s="59"/>
      <c r="E148" s="58"/>
      <c r="F148" s="1"/>
      <c r="G148" s="60"/>
      <c r="H148" s="6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3">
      <c r="A149" s="58"/>
      <c r="B149" s="58"/>
      <c r="C149" s="1"/>
      <c r="D149" s="59"/>
      <c r="E149" s="58"/>
      <c r="F149" s="1"/>
      <c r="G149" s="60"/>
      <c r="H149" s="6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3">
      <c r="A150" s="58"/>
      <c r="B150" s="58"/>
      <c r="C150" s="1"/>
      <c r="D150" s="59"/>
      <c r="E150" s="58"/>
      <c r="F150" s="1"/>
      <c r="G150" s="60"/>
      <c r="H150" s="6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3">
      <c r="A151" s="58"/>
      <c r="B151" s="58"/>
      <c r="C151" s="1"/>
      <c r="D151" s="59"/>
      <c r="E151" s="58"/>
      <c r="F151" s="1"/>
      <c r="G151" s="60"/>
      <c r="H151" s="6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</sheetData>
  <mergeCells count="13">
    <mergeCell ref="A78:H78"/>
    <mergeCell ref="A1:H1"/>
    <mergeCell ref="A2:H2"/>
    <mergeCell ref="A3:H3"/>
    <mergeCell ref="A4:H4"/>
    <mergeCell ref="G6:H6"/>
    <mergeCell ref="A7:C7"/>
    <mergeCell ref="G7:H7"/>
    <mergeCell ref="J8:M9"/>
    <mergeCell ref="A51:H51"/>
    <mergeCell ref="A56:H56"/>
    <mergeCell ref="A69:E69"/>
    <mergeCell ref="A72:E72"/>
  </mergeCells>
  <pageMargins left="0.7" right="0.7" top="0.75" bottom="0.75" header="0.3" footer="0.3"/>
  <pageSetup scale="63" fitToHeight="0" orientation="landscape" r:id="rId1"/>
  <rowBreaks count="2" manualBreakCount="2">
    <brk id="36" max="7" man="1"/>
    <brk id="79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IP</vt:lpstr>
      <vt:lpstr>IP!Print_Area</vt:lpstr>
      <vt:lpstr>IP!Print_Titles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Patel, Bhavya</dc:creator>
  <cp:lastModifiedBy>Bhandari, Ranjit</cp:lastModifiedBy>
  <dcterms:created xsi:type="dcterms:W3CDTF">2025-06-06T21:05:48Z</dcterms:created>
  <dcterms:modified xsi:type="dcterms:W3CDTF">2025-06-06T21:50:40Z</dcterms:modified>
</cp:coreProperties>
</file>